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otella/Desktop/"/>
    </mc:Choice>
  </mc:AlternateContent>
  <bookViews>
    <workbookView xWindow="280" yWindow="500" windowWidth="28520" windowHeight="15540" tabRatio="500"/>
  </bookViews>
  <sheets>
    <sheet name="Load List" sheetId="2" r:id="rId1"/>
    <sheet name="development" sheetId="1" r:id="rId2"/>
    <sheet name="Images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1" i="3" l="1"/>
  <c r="R31" i="3"/>
  <c r="Y38" i="2"/>
  <c r="X38" i="2"/>
  <c r="G20" i="1"/>
  <c r="G26" i="1"/>
  <c r="G17" i="1"/>
  <c r="G16" i="1"/>
  <c r="G15" i="1"/>
  <c r="G14" i="1"/>
</calcChain>
</file>

<file path=xl/sharedStrings.xml><?xml version="1.0" encoding="utf-8"?>
<sst xmlns="http://schemas.openxmlformats.org/spreadsheetml/2006/main" count="79" uniqueCount="53">
  <si>
    <t>Description</t>
  </si>
  <si>
    <t>Dimensions</t>
  </si>
  <si>
    <t>Width</t>
  </si>
  <si>
    <t>Height</t>
  </si>
  <si>
    <t>Length</t>
  </si>
  <si>
    <t>APA transport box</t>
  </si>
  <si>
    <t>m</t>
  </si>
  <si>
    <t>Field cage top bottom modules</t>
  </si>
  <si>
    <t>APA-CPA installation phase</t>
  </si>
  <si>
    <t>Endwall Installation Phase</t>
  </si>
  <si>
    <t>Endwall transport boxes</t>
  </si>
  <si>
    <t>Laydown space needs</t>
  </si>
  <si>
    <t>Cables</t>
  </si>
  <si>
    <t>ea.</t>
  </si>
  <si>
    <t>Misc. pallets</t>
  </si>
  <si>
    <t>DP CE installation phase</t>
  </si>
  <si>
    <t>DP Endwall installation phase</t>
  </si>
  <si>
    <t>DP CRP installation phase</t>
  </si>
  <si>
    <t>Misc. Beams</t>
  </si>
  <si>
    <t>Total Length</t>
  </si>
  <si>
    <t>Comment</t>
  </si>
  <si>
    <t>weight</t>
  </si>
  <si>
    <t>kg</t>
  </si>
  <si>
    <t>240 CE chimneys need to be installed in 2 months. This corresponds to 9 weeks or 27 per week. I assume you can stack one CE crate on another when transporting or storing. Check with Dario.</t>
  </si>
  <si>
    <t xml:space="preserve">CE chimny installation </t>
  </si>
  <si>
    <t xml:space="preserve">DSS feedthroughs </t>
  </si>
  <si>
    <t>Cleanroom</t>
  </si>
  <si>
    <t>Install Equipment</t>
  </si>
  <si>
    <t>Quantity per week</t>
  </si>
  <si>
    <t>DUNE Loads</t>
  </si>
  <si>
    <t>Pallet</t>
  </si>
  <si>
    <t>Weight per unit</t>
  </si>
  <si>
    <t>Reference</t>
  </si>
  <si>
    <t>Total Number of Units</t>
  </si>
  <si>
    <t>Cage</t>
  </si>
  <si>
    <t>Package Dimensions</t>
  </si>
  <si>
    <t>Units per package</t>
  </si>
  <si>
    <t>Type of package</t>
  </si>
  <si>
    <t>Package weight</t>
  </si>
  <si>
    <t>Number of packages per trip</t>
  </si>
  <si>
    <t>Cage Compartment</t>
  </si>
  <si>
    <t>width in</t>
  </si>
  <si>
    <t xml:space="preserve">Length in </t>
  </si>
  <si>
    <t>Type of trip</t>
  </si>
  <si>
    <t>Dataroom Setup</t>
  </si>
  <si>
    <t>Installation SP Setup</t>
  </si>
  <si>
    <t>Number of Hoist Trips</t>
  </si>
  <si>
    <t>Contact</t>
  </si>
  <si>
    <t>Date</t>
  </si>
  <si>
    <t>Photon Detector</t>
  </si>
  <si>
    <t>in</t>
  </si>
  <si>
    <t>We assume 720 units + 80 spares. One unit includes PMT + mechanics + base + cable. Package weight does not include the pallet weight. In total, 10 trips x 3 packages x 27 PMTs . 1 trip per month (3 sectors/month)</t>
  </si>
  <si>
    <t>We assume 960 units + 96 spares. One unit includes PMT + mechanics + base + cable. Package weight does not include the pallet weight. In total, 20 trips x 2 packages x 27 PMTs. 2 trips per month (4 sectors/month)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</si>
</sst>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rgb="FF333333"/>
      <name val="Helvetica"/>
    </font>
    <font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2" fillId="0" borderId="0" xfId="0" applyNumberFormat="1" applyFont="1"/>
    <xf numFmtId="164" fontId="0" fillId="0" borderId="0" xfId="0" applyNumberFormat="1" applyAlignment="1">
      <alignment vertical="center"/>
    </xf>
    <xf numFmtId="164" fontId="0" fillId="0" borderId="0" xfId="0" applyNumberForma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wrapText="1"/>
    </xf>
    <xf numFmtId="1" fontId="0" fillId="0" borderId="0" xfId="0" applyNumberFormat="1" applyFont="1" applyAlignment="1">
      <alignment wrapText="1"/>
    </xf>
  </cellXfs>
  <cellStyles count="23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406401</xdr:colOff>
      <xdr:row>0</xdr:row>
      <xdr:rowOff>0</xdr:rowOff>
    </xdr:from>
    <xdr:ext cx="4432299" cy="1277273"/>
    <xdr:sp macro="" textlink="">
      <xdr:nvSpPr>
        <xdr:cNvPr id="2" name="TextBox 1"/>
        <xdr:cNvSpPr txBox="1"/>
      </xdr:nvSpPr>
      <xdr:spPr>
        <a:xfrm>
          <a:off x="19926301" y="622300"/>
          <a:ext cx="4432299" cy="1277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Euro Pallet </a:t>
          </a:r>
        </a:p>
        <a:p>
          <a:r>
            <a:rPr lang="en-US" sz="1100"/>
            <a:t>Dimensions: 1200×800×144 mm. Pallet weight is approximately 20–24 kg, depending on wood moisture. The manufacturing process is precisely defined. The EURO pallet has a load capacity of up to 1500 kg; no more than three EURO pallets may be stacked.</a:t>
          </a:r>
        </a:p>
        <a:p>
          <a:endParaRPr lang="en-US" sz="1100"/>
        </a:p>
        <a:p>
          <a:r>
            <a:rPr lang="en-US" sz="1100"/>
            <a:t>Three euro pallets will fit in a cage.</a:t>
          </a:r>
        </a:p>
      </xdr:txBody>
    </xdr:sp>
    <xdr:clientData/>
  </xdr:oneCellAnchor>
  <xdr:twoCellAnchor editAs="oneCell">
    <xdr:from>
      <xdr:col>19</xdr:col>
      <xdr:colOff>23562</xdr:colOff>
      <xdr:row>3</xdr:row>
      <xdr:rowOff>0</xdr:rowOff>
    </xdr:from>
    <xdr:to>
      <xdr:col>31</xdr:col>
      <xdr:colOff>431799</xdr:colOff>
      <xdr:row>57</xdr:row>
      <xdr:rowOff>83149</xdr:rowOff>
    </xdr:to>
    <xdr:pic>
      <xdr:nvPicPr>
        <xdr:cNvPr id="3" name="Picture 2" descr="box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43462" y="2032000"/>
          <a:ext cx="10314237" cy="1179830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10</xdr:row>
      <xdr:rowOff>0</xdr:rowOff>
    </xdr:from>
    <xdr:to>
      <xdr:col>26</xdr:col>
      <xdr:colOff>528320</xdr:colOff>
      <xdr:row>34</xdr:row>
      <xdr:rowOff>175260</xdr:rowOff>
    </xdr:to>
    <xdr:pic>
      <xdr:nvPicPr>
        <xdr:cNvPr id="5" name="Picture 4" descr="C:\Users\ecollett\Desktop\LBNF\Facility Access Spec Report\Ross Cage Design\cage correct dimensions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9900" y="14478000"/>
          <a:ext cx="6306820" cy="474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139700</xdr:rowOff>
    </xdr:from>
    <xdr:to>
      <xdr:col>12</xdr:col>
      <xdr:colOff>685800</xdr:colOff>
      <xdr:row>63</xdr:row>
      <xdr:rowOff>127000</xdr:rowOff>
    </xdr:to>
    <xdr:pic>
      <xdr:nvPicPr>
        <xdr:cNvPr id="4" name="Picture 3" descr="box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9700"/>
          <a:ext cx="10591800" cy="12115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20</xdr:col>
      <xdr:colOff>528320</xdr:colOff>
      <xdr:row>27</xdr:row>
      <xdr:rowOff>48260</xdr:rowOff>
    </xdr:to>
    <xdr:pic>
      <xdr:nvPicPr>
        <xdr:cNvPr id="5" name="Picture 4" descr="C:\Users\ecollett\Desktop\LBNF\Facility Access Spec Report\Ross Cage Design\cage correct dimensions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1500" y="571500"/>
          <a:ext cx="6306820" cy="474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abSelected="1" zoomScale="159" zoomScaleNormal="159" zoomScalePageLayoutView="159" workbookViewId="0">
      <pane ySplit="3" topLeftCell="A4" activePane="bottomLeft" state="frozen"/>
      <selection pane="bottomLeft" activeCell="A4" sqref="A4:XFD4"/>
    </sheetView>
  </sheetViews>
  <sheetFormatPr baseColWidth="10" defaultRowHeight="16" x14ac:dyDescent="0.2"/>
  <cols>
    <col min="1" max="1" width="30.5" customWidth="1"/>
    <col min="2" max="2" width="9" customWidth="1"/>
    <col min="3" max="3" width="7.5" style="11" customWidth="1"/>
    <col min="4" max="4" width="10.83203125" style="5"/>
    <col min="6" max="6" width="10.83203125" style="5"/>
    <col min="7" max="7" width="12.6640625" style="5" customWidth="1"/>
    <col min="8" max="8" width="6" customWidth="1"/>
    <col min="9" max="9" width="6.33203125" customWidth="1"/>
    <col min="10" max="10" width="6.5" customWidth="1"/>
    <col min="11" max="11" width="6.1640625" style="14" hidden="1" customWidth="1"/>
    <col min="12" max="13" width="6.5" style="14" hidden="1" customWidth="1"/>
    <col min="14" max="14" width="8" style="5" customWidth="1"/>
    <col min="15" max="15" width="11.83203125" style="5" customWidth="1"/>
    <col min="16" max="16" width="6.5" style="5" customWidth="1"/>
    <col min="17" max="17" width="8" style="5" customWidth="1"/>
    <col min="18" max="18" width="52.1640625" style="5" customWidth="1"/>
    <col min="19" max="19" width="40.5" style="5" customWidth="1"/>
  </cols>
  <sheetData>
    <row r="1" spans="1:19" ht="31" x14ac:dyDescent="0.35">
      <c r="A1" s="3" t="s">
        <v>29</v>
      </c>
      <c r="B1" s="3"/>
      <c r="C1" s="9"/>
      <c r="H1" s="17" t="s">
        <v>35</v>
      </c>
      <c r="I1" s="17"/>
      <c r="J1" s="17"/>
      <c r="K1" s="18" t="s">
        <v>35</v>
      </c>
      <c r="L1" s="18"/>
      <c r="M1" s="18"/>
    </row>
    <row r="2" spans="1:19" s="7" customFormat="1" ht="48" x14ac:dyDescent="0.2">
      <c r="A2" s="7" t="s">
        <v>0</v>
      </c>
      <c r="B2" s="7" t="s">
        <v>47</v>
      </c>
      <c r="C2" s="10" t="s">
        <v>48</v>
      </c>
      <c r="D2" s="8" t="s">
        <v>33</v>
      </c>
      <c r="E2" s="8" t="s">
        <v>31</v>
      </c>
      <c r="F2" s="8" t="s">
        <v>36</v>
      </c>
      <c r="G2" s="8" t="s">
        <v>37</v>
      </c>
      <c r="H2" s="7" t="s">
        <v>2</v>
      </c>
      <c r="I2" s="7" t="s">
        <v>3</v>
      </c>
      <c r="J2" s="7" t="s">
        <v>4</v>
      </c>
      <c r="K2" s="12" t="s">
        <v>2</v>
      </c>
      <c r="L2" s="12" t="s">
        <v>3</v>
      </c>
      <c r="M2" s="12" t="s">
        <v>4</v>
      </c>
      <c r="N2" s="8" t="s">
        <v>38</v>
      </c>
      <c r="O2" s="8" t="s">
        <v>39</v>
      </c>
      <c r="P2" s="8" t="s">
        <v>43</v>
      </c>
      <c r="Q2" s="8" t="s">
        <v>46</v>
      </c>
      <c r="R2" s="8" t="s">
        <v>20</v>
      </c>
      <c r="S2" s="8" t="s">
        <v>32</v>
      </c>
    </row>
    <row r="3" spans="1:19" x14ac:dyDescent="0.2">
      <c r="E3" t="s">
        <v>22</v>
      </c>
      <c r="H3" t="s">
        <v>6</v>
      </c>
      <c r="I3" t="s">
        <v>6</v>
      </c>
      <c r="J3" t="s">
        <v>6</v>
      </c>
      <c r="K3" s="13" t="s">
        <v>50</v>
      </c>
      <c r="L3" s="13" t="s">
        <v>50</v>
      </c>
      <c r="M3" s="13" t="s">
        <v>50</v>
      </c>
      <c r="N3" s="5" t="s">
        <v>22</v>
      </c>
      <c r="Q3" s="5" t="s">
        <v>13</v>
      </c>
    </row>
    <row r="4" spans="1:19" s="15" customFormat="1" ht="64" x14ac:dyDescent="0.2">
      <c r="A4" s="19" t="s">
        <v>49</v>
      </c>
      <c r="B4" s="20"/>
      <c r="C4" s="21"/>
      <c r="D4" s="22">
        <v>800</v>
      </c>
      <c r="E4" s="20">
        <v>5</v>
      </c>
      <c r="F4" s="22">
        <v>27</v>
      </c>
      <c r="G4" s="22" t="s">
        <v>30</v>
      </c>
      <c r="H4" s="22">
        <v>0.9</v>
      </c>
      <c r="I4" s="22">
        <v>1.2</v>
      </c>
      <c r="J4" s="22">
        <v>0.9</v>
      </c>
      <c r="K4" s="23"/>
      <c r="L4" s="23"/>
      <c r="M4" s="23"/>
      <c r="N4" s="22">
        <v>135</v>
      </c>
      <c r="O4" s="22">
        <v>3</v>
      </c>
      <c r="P4" s="22" t="s">
        <v>34</v>
      </c>
      <c r="Q4" s="22">
        <v>10</v>
      </c>
      <c r="R4" s="22" t="s">
        <v>51</v>
      </c>
      <c r="S4" s="16"/>
    </row>
    <row r="5" spans="1:19" s="15" customFormat="1" ht="64" x14ac:dyDescent="0.2">
      <c r="A5" s="19" t="s">
        <v>49</v>
      </c>
      <c r="B5" s="20"/>
      <c r="C5" s="21"/>
      <c r="D5" s="22">
        <v>1056</v>
      </c>
      <c r="E5" s="20">
        <v>5</v>
      </c>
      <c r="F5" s="22">
        <v>27</v>
      </c>
      <c r="G5" s="22" t="s">
        <v>30</v>
      </c>
      <c r="H5" s="22">
        <v>0.9</v>
      </c>
      <c r="I5" s="22">
        <v>1.2</v>
      </c>
      <c r="J5" s="22">
        <v>0.9</v>
      </c>
      <c r="K5" s="23"/>
      <c r="L5" s="23"/>
      <c r="M5" s="23"/>
      <c r="N5" s="22">
        <v>135</v>
      </c>
      <c r="O5" s="22">
        <v>2</v>
      </c>
      <c r="P5" s="22" t="s">
        <v>34</v>
      </c>
      <c r="Q5" s="22">
        <v>20</v>
      </c>
      <c r="R5" s="22" t="s">
        <v>52</v>
      </c>
      <c r="S5" s="16"/>
    </row>
    <row r="37" spans="22:25" x14ac:dyDescent="0.2">
      <c r="X37" t="s">
        <v>42</v>
      </c>
      <c r="Y37" t="s">
        <v>41</v>
      </c>
    </row>
    <row r="38" spans="22:25" x14ac:dyDescent="0.2">
      <c r="V38" t="s">
        <v>40</v>
      </c>
      <c r="X38">
        <f>12*12+1.5</f>
        <v>145.5</v>
      </c>
      <c r="Y38">
        <f>4*12+6.5</f>
        <v>54.5</v>
      </c>
    </row>
  </sheetData>
  <mergeCells count="2">
    <mergeCell ref="H1:J1"/>
    <mergeCell ref="K1:M1"/>
  </mergeCells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workbookViewId="0">
      <selection activeCell="A15" sqref="A15"/>
    </sheetView>
  </sheetViews>
  <sheetFormatPr baseColWidth="10" defaultRowHeight="16" x14ac:dyDescent="0.2"/>
  <cols>
    <col min="1" max="1" width="46.5" customWidth="1"/>
    <col min="2" max="2" width="10.83203125" style="5"/>
    <col min="9" max="9" width="41.6640625" style="5" customWidth="1"/>
  </cols>
  <sheetData>
    <row r="2" spans="1:9" ht="31" x14ac:dyDescent="0.35">
      <c r="A2" s="3" t="s">
        <v>11</v>
      </c>
    </row>
    <row r="4" spans="1:9" x14ac:dyDescent="0.2">
      <c r="D4" s="17" t="s">
        <v>1</v>
      </c>
      <c r="E4" s="17"/>
      <c r="F4" s="17"/>
    </row>
    <row r="5" spans="1:9" ht="32" x14ac:dyDescent="0.2">
      <c r="A5" t="s">
        <v>0</v>
      </c>
      <c r="B5" s="5" t="s">
        <v>28</v>
      </c>
      <c r="C5" t="s">
        <v>21</v>
      </c>
      <c r="D5" t="s">
        <v>2</v>
      </c>
      <c r="E5" t="s">
        <v>3</v>
      </c>
      <c r="F5" t="s">
        <v>4</v>
      </c>
      <c r="G5" t="s">
        <v>19</v>
      </c>
      <c r="I5" s="5" t="s">
        <v>20</v>
      </c>
    </row>
    <row r="6" spans="1:9" x14ac:dyDescent="0.2">
      <c r="B6" s="5" t="s">
        <v>13</v>
      </c>
      <c r="C6" t="s">
        <v>22</v>
      </c>
      <c r="D6" t="s">
        <v>6</v>
      </c>
      <c r="E6" t="s">
        <v>6</v>
      </c>
      <c r="F6" t="s">
        <v>6</v>
      </c>
    </row>
    <row r="7" spans="1:9" x14ac:dyDescent="0.2">
      <c r="A7" s="4" t="s">
        <v>44</v>
      </c>
    </row>
    <row r="9" spans="1:9" x14ac:dyDescent="0.2">
      <c r="A9" s="4" t="s">
        <v>45</v>
      </c>
    </row>
    <row r="10" spans="1:9" x14ac:dyDescent="0.2">
      <c r="A10" s="1" t="s">
        <v>25</v>
      </c>
    </row>
    <row r="11" spans="1:9" x14ac:dyDescent="0.2">
      <c r="A11" s="1" t="s">
        <v>26</v>
      </c>
    </row>
    <row r="12" spans="1:9" x14ac:dyDescent="0.2">
      <c r="A12" s="1" t="s">
        <v>27</v>
      </c>
    </row>
    <row r="13" spans="1:9" x14ac:dyDescent="0.2">
      <c r="A13" s="1"/>
    </row>
    <row r="14" spans="1:9" x14ac:dyDescent="0.2">
      <c r="A14" t="s">
        <v>9</v>
      </c>
      <c r="G14" s="4">
        <f>SUBTOTAL(9,G15:G17)</f>
        <v>37.4</v>
      </c>
    </row>
    <row r="15" spans="1:9" x14ac:dyDescent="0.2">
      <c r="A15" s="1" t="s">
        <v>10</v>
      </c>
      <c r="B15" s="5">
        <v>6</v>
      </c>
      <c r="D15">
        <v>1.5</v>
      </c>
      <c r="E15">
        <v>2.5</v>
      </c>
      <c r="F15">
        <v>5</v>
      </c>
      <c r="G15">
        <f>F15*B15</f>
        <v>30</v>
      </c>
    </row>
    <row r="16" spans="1:9" x14ac:dyDescent="0.2">
      <c r="A16" s="1" t="s">
        <v>18</v>
      </c>
      <c r="B16" s="5">
        <v>1</v>
      </c>
      <c r="D16">
        <v>1</v>
      </c>
      <c r="E16">
        <v>0.5</v>
      </c>
      <c r="F16">
        <v>5</v>
      </c>
      <c r="G16">
        <f t="shared" ref="G16:G17" si="0">F16*B16</f>
        <v>5</v>
      </c>
    </row>
    <row r="17" spans="1:9" x14ac:dyDescent="0.2">
      <c r="A17" s="1" t="s">
        <v>14</v>
      </c>
      <c r="B17" s="5">
        <v>2</v>
      </c>
      <c r="D17">
        <v>0.8</v>
      </c>
      <c r="F17">
        <v>1.2</v>
      </c>
      <c r="G17">
        <f t="shared" si="0"/>
        <v>2.4</v>
      </c>
    </row>
    <row r="18" spans="1:9" x14ac:dyDescent="0.2">
      <c r="A18" s="1"/>
    </row>
    <row r="19" spans="1:9" x14ac:dyDescent="0.2">
      <c r="A19" t="s">
        <v>8</v>
      </c>
    </row>
    <row r="20" spans="1:9" x14ac:dyDescent="0.2">
      <c r="A20" s="1" t="s">
        <v>5</v>
      </c>
      <c r="B20" s="5">
        <v>6</v>
      </c>
      <c r="D20">
        <v>1.5</v>
      </c>
      <c r="E20">
        <v>2.8</v>
      </c>
      <c r="F20">
        <v>6.8</v>
      </c>
      <c r="G20">
        <f>F20*B20</f>
        <v>40.799999999999997</v>
      </c>
    </row>
    <row r="21" spans="1:9" x14ac:dyDescent="0.2">
      <c r="A21" s="1" t="s">
        <v>7</v>
      </c>
    </row>
    <row r="22" spans="1:9" x14ac:dyDescent="0.2">
      <c r="A22" s="1" t="s">
        <v>12</v>
      </c>
    </row>
    <row r="23" spans="1:9" x14ac:dyDescent="0.2">
      <c r="A23" s="1" t="s">
        <v>14</v>
      </c>
      <c r="D23">
        <v>0.8</v>
      </c>
      <c r="F23">
        <v>1.2</v>
      </c>
    </row>
    <row r="24" spans="1:9" x14ac:dyDescent="0.2">
      <c r="A24" s="1"/>
    </row>
    <row r="25" spans="1:9" x14ac:dyDescent="0.2">
      <c r="A25" s="2" t="s">
        <v>15</v>
      </c>
    </row>
    <row r="26" spans="1:9" ht="80" x14ac:dyDescent="0.2">
      <c r="A26" s="1" t="s">
        <v>24</v>
      </c>
      <c r="B26" s="5">
        <v>27</v>
      </c>
      <c r="D26">
        <v>0.8</v>
      </c>
      <c r="E26">
        <v>2</v>
      </c>
      <c r="F26">
        <v>2.5</v>
      </c>
      <c r="G26">
        <f>F26*B26/2</f>
        <v>33.75</v>
      </c>
      <c r="I26" s="5" t="s">
        <v>23</v>
      </c>
    </row>
    <row r="28" spans="1:9" x14ac:dyDescent="0.2">
      <c r="A28" t="s">
        <v>16</v>
      </c>
    </row>
    <row r="30" spans="1:9" x14ac:dyDescent="0.2">
      <c r="A30" t="s">
        <v>17</v>
      </c>
    </row>
  </sheetData>
  <mergeCells count="1">
    <mergeCell ref="D4:F4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0:S31"/>
  <sheetViews>
    <sheetView topLeftCell="D11" workbookViewId="0">
      <selection activeCell="P35" sqref="P35"/>
    </sheetView>
  </sheetViews>
  <sheetFormatPr baseColWidth="10" defaultRowHeight="16" x14ac:dyDescent="0.2"/>
  <sheetData>
    <row r="20" spans="3:19" ht="31" x14ac:dyDescent="0.35">
      <c r="C20" s="6"/>
    </row>
    <row r="30" spans="3:19" x14ac:dyDescent="0.2">
      <c r="R30" t="s">
        <v>42</v>
      </c>
      <c r="S30" t="s">
        <v>41</v>
      </c>
    </row>
    <row r="31" spans="3:19" x14ac:dyDescent="0.2">
      <c r="P31" t="s">
        <v>40</v>
      </c>
      <c r="R31">
        <f>12*12+1.5</f>
        <v>145.5</v>
      </c>
      <c r="S31">
        <f>4*12+6.5</f>
        <v>54.5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Load List</vt:lpstr>
      <vt:lpstr>development</vt:lpstr>
      <vt:lpstr>Images</vt:lpstr>
    </vt:vector>
  </TitlesOfParts>
  <Company>JLAB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Stewart</dc:creator>
  <cp:lastModifiedBy>Usuario de Microsoft Office</cp:lastModifiedBy>
  <dcterms:created xsi:type="dcterms:W3CDTF">2018-04-23T13:29:40Z</dcterms:created>
  <dcterms:modified xsi:type="dcterms:W3CDTF">2018-05-13T22:52:22Z</dcterms:modified>
</cp:coreProperties>
</file>