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UNE Documents\"/>
    </mc:Choice>
  </mc:AlternateContent>
  <xr:revisionPtr revIDLastSave="0" documentId="13_ncr:1_{F60DBB8C-67D7-4B55-8592-F3911F7C75CD}" xr6:coauthVersionLast="37" xr6:coauthVersionMax="37" xr10:uidLastSave="{00000000-0000-0000-0000-000000000000}"/>
  <bookViews>
    <workbookView xWindow="0" yWindow="0" windowWidth="16320" windowHeight="5040" firstSheet="1" activeTab="2" xr2:uid="{00000000-000D-0000-FFFF-FFFF00000000}"/>
  </bookViews>
  <sheets>
    <sheet name="Detailed Schedule Summary" sheetId="4" r:id="rId1"/>
    <sheet name="Detector #1 SP" sheetId="6" r:id="rId2"/>
    <sheet name="Single APA Path" sheetId="2" r:id="rId3"/>
    <sheet name="TPC Schedule-Cold Test" sheetId="1" r:id="rId4"/>
    <sheet name="ITF-APA" sheetId="5" r:id="rId5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1" i="4" l="1"/>
  <c r="V41" i="4"/>
  <c r="U41" i="4"/>
  <c r="T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H41" i="4"/>
  <c r="AG41" i="4"/>
  <c r="AF41" i="4"/>
  <c r="AE41" i="4"/>
  <c r="AG42" i="4"/>
  <c r="AK42" i="4"/>
  <c r="AJ42" i="4"/>
  <c r="AI42" i="4"/>
  <c r="AH42" i="4"/>
  <c r="AP41" i="4"/>
  <c r="AO41" i="4"/>
  <c r="AN41" i="4"/>
  <c r="AM41" i="4"/>
  <c r="AK41" i="4"/>
  <c r="AJ41" i="4"/>
  <c r="AI41" i="4"/>
  <c r="AL41" i="4"/>
  <c r="AP42" i="4"/>
  <c r="AO42" i="4"/>
  <c r="AM42" i="4"/>
  <c r="AL42" i="4"/>
  <c r="AN42" i="4"/>
  <c r="AP40" i="4"/>
  <c r="AO40" i="4"/>
  <c r="AP39" i="4"/>
  <c r="AO39" i="4"/>
  <c r="AN40" i="4"/>
  <c r="AN39" i="4"/>
  <c r="AM40" i="4"/>
  <c r="AL40" i="4"/>
  <c r="AM39" i="4"/>
  <c r="AL39" i="4"/>
  <c r="AK40" i="4"/>
  <c r="AK39" i="4"/>
  <c r="AJ39" i="4"/>
  <c r="AI39" i="4"/>
  <c r="AH39" i="4"/>
  <c r="AD40" i="4"/>
  <c r="AC40" i="4"/>
  <c r="AB40" i="4"/>
  <c r="AA40" i="4"/>
  <c r="AA39" i="4"/>
  <c r="Z40" i="4"/>
  <c r="Y40" i="4"/>
  <c r="X40" i="4"/>
  <c r="Z39" i="4"/>
  <c r="Y39" i="4"/>
  <c r="X39" i="4"/>
  <c r="W40" i="4"/>
  <c r="W39" i="4"/>
  <c r="V40" i="4"/>
  <c r="U40" i="4"/>
  <c r="V39" i="4"/>
  <c r="U39" i="4"/>
  <c r="T39" i="4"/>
  <c r="S39" i="4"/>
  <c r="T40" i="4"/>
  <c r="S40" i="4"/>
  <c r="R40" i="4"/>
  <c r="Q40" i="4"/>
  <c r="R39" i="4"/>
  <c r="Q39" i="4"/>
  <c r="P40" i="4"/>
  <c r="P39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AD41" i="4"/>
  <c r="AC41" i="4"/>
  <c r="AB41" i="4"/>
  <c r="AA41" i="4"/>
  <c r="Z41" i="4"/>
  <c r="Y41" i="4"/>
  <c r="X41" i="4"/>
  <c r="S41" i="4"/>
  <c r="S84" i="2"/>
  <c r="R84" i="2"/>
  <c r="Q83" i="2"/>
  <c r="P83" i="2"/>
  <c r="R79" i="2"/>
  <c r="R78" i="2"/>
  <c r="P79" i="2"/>
  <c r="Q78" i="2"/>
  <c r="P78" i="2"/>
  <c r="O78" i="2"/>
  <c r="N78" i="2"/>
  <c r="M78" i="2"/>
  <c r="L78" i="2"/>
  <c r="P81" i="2"/>
  <c r="S79" i="2"/>
  <c r="Q79" i="2"/>
  <c r="M79" i="2"/>
  <c r="L79" i="2"/>
  <c r="L83" i="2"/>
  <c r="K78" i="2"/>
  <c r="J78" i="2"/>
  <c r="J84" i="2"/>
  <c r="J79" i="2"/>
  <c r="K79" i="2"/>
  <c r="I79" i="2"/>
  <c r="O79" i="2"/>
  <c r="N79" i="2"/>
  <c r="H79" i="2"/>
  <c r="G79" i="2"/>
  <c r="F79" i="2"/>
  <c r="E79" i="2"/>
  <c r="D79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O81" i="2"/>
  <c r="N81" i="2"/>
  <c r="M81" i="2"/>
  <c r="L81" i="2"/>
  <c r="K81" i="2"/>
  <c r="J81" i="2"/>
  <c r="I81" i="2"/>
  <c r="H81" i="2"/>
  <c r="G81" i="2"/>
  <c r="F81" i="2"/>
  <c r="E81" i="2"/>
  <c r="D81" i="2"/>
  <c r="O84" i="2"/>
  <c r="N84" i="2"/>
  <c r="K84" i="2"/>
  <c r="G84" i="2"/>
  <c r="F84" i="2"/>
  <c r="M83" i="2"/>
  <c r="I83" i="2"/>
  <c r="H83" i="2"/>
  <c r="E83" i="2"/>
  <c r="D83" i="2"/>
  <c r="L82" i="2"/>
  <c r="S82" i="2"/>
  <c r="R82" i="2"/>
  <c r="Q82" i="2"/>
  <c r="P82" i="2"/>
  <c r="O82" i="2"/>
  <c r="N82" i="2"/>
  <c r="M82" i="2"/>
  <c r="K82" i="2"/>
  <c r="J82" i="2"/>
  <c r="I82" i="2"/>
  <c r="H82" i="2"/>
  <c r="G82" i="2"/>
  <c r="F82" i="2"/>
  <c r="E82" i="2"/>
  <c r="D82" i="2"/>
  <c r="D80" i="2"/>
  <c r="J80" i="2"/>
  <c r="K80" i="2"/>
  <c r="I80" i="2"/>
  <c r="H80" i="2"/>
  <c r="G80" i="2"/>
  <c r="F80" i="2"/>
  <c r="E80" i="2"/>
  <c r="S78" i="2"/>
  <c r="I78" i="2"/>
  <c r="H78" i="2"/>
  <c r="G78" i="2"/>
  <c r="F78" i="2"/>
  <c r="E78" i="2"/>
  <c r="D78" i="2"/>
  <c r="AE83" i="2"/>
  <c r="AD83" i="2"/>
  <c r="AC83" i="2"/>
  <c r="AB83" i="2"/>
  <c r="AA83" i="2"/>
  <c r="Z83" i="2"/>
  <c r="Y83" i="2"/>
  <c r="X83" i="2"/>
  <c r="W83" i="2"/>
  <c r="V83" i="2"/>
  <c r="U83" i="2"/>
  <c r="T83" i="2"/>
</calcChain>
</file>

<file path=xl/sharedStrings.xml><?xml version="1.0" encoding="utf-8"?>
<sst xmlns="http://schemas.openxmlformats.org/spreadsheetml/2006/main" count="858" uniqueCount="291">
  <si>
    <t>Week 10</t>
  </si>
  <si>
    <t>TPC</t>
  </si>
  <si>
    <t>Day 1</t>
  </si>
  <si>
    <t>Day 2</t>
  </si>
  <si>
    <t>Day 3</t>
  </si>
  <si>
    <t>Day 4</t>
  </si>
  <si>
    <t>Day 5</t>
  </si>
  <si>
    <t>Day 6</t>
  </si>
  <si>
    <t>Day 7</t>
  </si>
  <si>
    <t>Component</t>
  </si>
  <si>
    <t>Shift 1</t>
  </si>
  <si>
    <t>Shift 2</t>
  </si>
  <si>
    <t xml:space="preserve">DAQ </t>
  </si>
  <si>
    <t>APA#1</t>
  </si>
  <si>
    <t>Completed End of Week 10</t>
  </si>
  <si>
    <t>CPA#1</t>
  </si>
  <si>
    <t>Cryostat</t>
  </si>
  <si>
    <t>CPA#2</t>
  </si>
  <si>
    <t>Deploy</t>
  </si>
  <si>
    <t>APA#2</t>
  </si>
  <si>
    <t>CPA#2 In Cleanroom</t>
  </si>
  <si>
    <t>APA#3</t>
  </si>
  <si>
    <t>Week 11</t>
  </si>
  <si>
    <t>Completed End of Week 11</t>
  </si>
  <si>
    <t>Drift #1</t>
  </si>
  <si>
    <t>Drift #2</t>
  </si>
  <si>
    <t>Drift #3</t>
  </si>
  <si>
    <t>Drift #4</t>
  </si>
  <si>
    <t>Deployed #1</t>
  </si>
  <si>
    <t>Deployed #2</t>
  </si>
  <si>
    <t>Deployed #3</t>
  </si>
  <si>
    <t>APA#4</t>
  </si>
  <si>
    <t>CPA#3</t>
  </si>
  <si>
    <t>CPA#4</t>
  </si>
  <si>
    <t>CPA#3 In Cleanroom</t>
  </si>
  <si>
    <t>Deployed #4</t>
  </si>
  <si>
    <t>APA#5</t>
  </si>
  <si>
    <t>CPA#4 In Cleanroom</t>
  </si>
  <si>
    <t>APA#6</t>
  </si>
  <si>
    <t>Week 12</t>
  </si>
  <si>
    <t>Completed End of Week 12</t>
  </si>
  <si>
    <t>CPA#5</t>
  </si>
  <si>
    <t>CPA#5 In Cleanroom</t>
  </si>
  <si>
    <t>Drift #5</t>
  </si>
  <si>
    <t>Drift #6</t>
  </si>
  <si>
    <t>Drift #7</t>
  </si>
  <si>
    <t>CPA#6</t>
  </si>
  <si>
    <t>CPA#6 In Cleanroom</t>
  </si>
  <si>
    <t>Deployed #5</t>
  </si>
  <si>
    <t>Deployed #6</t>
  </si>
  <si>
    <t>Deployed #7</t>
  </si>
  <si>
    <t>APA#7</t>
  </si>
  <si>
    <t>APA#8</t>
  </si>
  <si>
    <t>APA#9</t>
  </si>
  <si>
    <t>Week 13</t>
  </si>
  <si>
    <t>Completed End of Week 13</t>
  </si>
  <si>
    <t>CPA#7</t>
  </si>
  <si>
    <t>CPA#7 In Cleanroom</t>
  </si>
  <si>
    <t>Drift #8</t>
  </si>
  <si>
    <t>Drift #9</t>
  </si>
  <si>
    <t>Drift #10</t>
  </si>
  <si>
    <t>Drift #11</t>
  </si>
  <si>
    <t>APA#10</t>
  </si>
  <si>
    <t>CPA#8</t>
  </si>
  <si>
    <t>APA#11</t>
  </si>
  <si>
    <t>Deployed #8</t>
  </si>
  <si>
    <t>Deployed #9</t>
  </si>
  <si>
    <t>Deployed #10</t>
  </si>
  <si>
    <t>Deployed #11</t>
  </si>
  <si>
    <t>Week 14</t>
  </si>
  <si>
    <t>Completed End of Week 14</t>
  </si>
  <si>
    <t>CPA#9</t>
  </si>
  <si>
    <t>Drift #12</t>
  </si>
  <si>
    <t>Drift #13</t>
  </si>
  <si>
    <t>APA#12</t>
  </si>
  <si>
    <t>Deployed #12</t>
  </si>
  <si>
    <t>Deployed #13</t>
  </si>
  <si>
    <t>Deployed #14</t>
  </si>
  <si>
    <t>Deployed #15</t>
  </si>
  <si>
    <t xml:space="preserve">APA </t>
  </si>
  <si>
    <t>Task</t>
  </si>
  <si>
    <t>T/B APA into Tower</t>
  </si>
  <si>
    <t>Test PD, Join APA</t>
  </si>
  <si>
    <t>Location</t>
  </si>
  <si>
    <t>SAS</t>
  </si>
  <si>
    <t>Move APA to Work Station</t>
  </si>
  <si>
    <t>Cable work/Test</t>
  </si>
  <si>
    <t>Cable management/CB Cable</t>
  </si>
  <si>
    <t>Close up Cold Box/Warm test</t>
  </si>
  <si>
    <t>Cool Down</t>
  </si>
  <si>
    <t>Remove Protective panels</t>
  </si>
  <si>
    <t>Cold Tests</t>
  </si>
  <si>
    <t>Warm Up</t>
  </si>
  <si>
    <t>Photogrammtry/survey</t>
  </si>
  <si>
    <t>WS-1</t>
  </si>
  <si>
    <t>CB-1</t>
  </si>
  <si>
    <t>Open Cold Box -Remove</t>
  </si>
  <si>
    <t xml:space="preserve">Move to cryostat-Position </t>
  </si>
  <si>
    <t>Cryo</t>
  </si>
  <si>
    <t>Final Cable-Cryostat-in &amp; out</t>
  </si>
  <si>
    <t>WS-2</t>
  </si>
  <si>
    <t>CB-2</t>
  </si>
  <si>
    <t>APA Pair #1</t>
  </si>
  <si>
    <t>APA Pair #2</t>
  </si>
  <si>
    <t>APA Pair #3</t>
  </si>
  <si>
    <t>DAQ Test</t>
  </si>
  <si>
    <t>CPA Pair #1</t>
  </si>
  <si>
    <t>CB-3</t>
  </si>
  <si>
    <t>CPA A</t>
  </si>
  <si>
    <t>Lift CPA1A and bolt to frame</t>
  </si>
  <si>
    <t>Lift CPA1b and bolt to frame</t>
  </si>
  <si>
    <t>Add Field Shaping at profiles</t>
  </si>
  <si>
    <t>CPA Pair #2</t>
  </si>
  <si>
    <t>Lift CPA2A and bolt to frame</t>
  </si>
  <si>
    <t>Lift CPA2b and bolt to frame</t>
  </si>
  <si>
    <t>Move completed CPA to Cryo</t>
  </si>
  <si>
    <t>CB-Close</t>
  </si>
  <si>
    <t>CB-Cooldown</t>
  </si>
  <si>
    <t>CB-Test</t>
  </si>
  <si>
    <t>CB-Open</t>
  </si>
  <si>
    <t>CB-War</t>
  </si>
  <si>
    <t>APA Work Station-1 Cables/Test</t>
  </si>
  <si>
    <t>APA Work Station-2 Cables/Test</t>
  </si>
  <si>
    <t>Move</t>
  </si>
  <si>
    <t>Cryo-Cable</t>
  </si>
  <si>
    <t>APA WS-1</t>
  </si>
  <si>
    <t>APA WS-2</t>
  </si>
  <si>
    <t>CB1-Cooldown</t>
  </si>
  <si>
    <t>CB1-Test</t>
  </si>
  <si>
    <t>CB1-Warmup</t>
  </si>
  <si>
    <t>CB2-Cooldown</t>
  </si>
  <si>
    <t>CB2-Test</t>
  </si>
  <si>
    <t>CB3-Cooldown</t>
  </si>
  <si>
    <t>CB3-Test</t>
  </si>
  <si>
    <t>CB3-Warmup</t>
  </si>
  <si>
    <t>Extra Day-SAS</t>
  </si>
  <si>
    <t>CPA#8 In Cleanroom</t>
  </si>
  <si>
    <t>CPA#9 In Cleanroom</t>
  </si>
  <si>
    <t>Drift #14</t>
  </si>
  <si>
    <t>Drift #15</t>
  </si>
  <si>
    <t>CPA#1 In Cleanroom</t>
  </si>
  <si>
    <t>Q1</t>
  </si>
  <si>
    <t>Q2</t>
  </si>
  <si>
    <t>Q3</t>
  </si>
  <si>
    <t>Q4</t>
  </si>
  <si>
    <t>TCO</t>
  </si>
  <si>
    <t>#</t>
  </si>
  <si>
    <t>Group</t>
  </si>
  <si>
    <t>Month</t>
  </si>
  <si>
    <t>CF</t>
  </si>
  <si>
    <t>Infra</t>
  </si>
  <si>
    <t>CERN</t>
  </si>
  <si>
    <t>Warm 1</t>
  </si>
  <si>
    <t>GTT</t>
  </si>
  <si>
    <t>Cold Struct. #1</t>
  </si>
  <si>
    <t>DUNE</t>
  </si>
  <si>
    <t>Detector #1 SP</t>
  </si>
  <si>
    <t>Warm 2</t>
  </si>
  <si>
    <t>Cold Struct. #2</t>
  </si>
  <si>
    <t>Detector #2 DP</t>
  </si>
  <si>
    <t>Cryo #1</t>
  </si>
  <si>
    <t>Cryo #2</t>
  </si>
  <si>
    <t>Fill Dec #1</t>
  </si>
  <si>
    <t>Cold Struct. #3</t>
  </si>
  <si>
    <t>Assembly Dec #3</t>
  </si>
  <si>
    <t>Fill Dec #2</t>
  </si>
  <si>
    <t>Install Dec#4</t>
  </si>
  <si>
    <t>Assembly Dec#4</t>
  </si>
  <si>
    <t>Estimated Number if FTEs Underground per shift-Assume 2 shifts per day</t>
  </si>
  <si>
    <t>CERN-Cryo</t>
  </si>
  <si>
    <t>CF-Day</t>
  </si>
  <si>
    <t>CF-Night</t>
  </si>
  <si>
    <t>CERN-Warm-Day</t>
  </si>
  <si>
    <t>CERN-Warm-Night</t>
  </si>
  <si>
    <t>Infrastructure Det #1</t>
  </si>
  <si>
    <t>GTT-Cold-Day</t>
  </si>
  <si>
    <t>GTT-Cold-Night</t>
  </si>
  <si>
    <t>DUNE-Day</t>
  </si>
  <si>
    <t>DUNE-Night</t>
  </si>
  <si>
    <t>TCO Closing</t>
  </si>
  <si>
    <t>Install Warm Dec #1</t>
  </si>
  <si>
    <t>Install Cold Dec #1</t>
  </si>
  <si>
    <t>Excavation Cavern #1</t>
  </si>
  <si>
    <t>Excavation Cavern #3</t>
  </si>
  <si>
    <t>Install Warm Dec #2</t>
  </si>
  <si>
    <t>Install Cold Dec #2</t>
  </si>
  <si>
    <t>Assembly SP Dec #1</t>
  </si>
  <si>
    <t>Assembly Dec DP #2</t>
  </si>
  <si>
    <t>Pur</t>
  </si>
  <si>
    <t>Purge/Fill Dec #1</t>
  </si>
  <si>
    <t>Install Cryo Equipment</t>
  </si>
  <si>
    <t>Infrastructure Det #2</t>
  </si>
  <si>
    <t>Purge/Fill Dec #2</t>
  </si>
  <si>
    <t>Warm 3</t>
  </si>
  <si>
    <t>Warm 4</t>
  </si>
  <si>
    <t>Install Warm Dec #3</t>
  </si>
  <si>
    <t>Install Warm Dec#4</t>
  </si>
  <si>
    <t>Install Cold Dec #3</t>
  </si>
  <si>
    <t>SURF-Day</t>
  </si>
  <si>
    <t>SURF-Night</t>
  </si>
  <si>
    <t>Total FTEs Underground per Day Shift</t>
  </si>
  <si>
    <t>Total FTEs Underground per Night Shift</t>
  </si>
  <si>
    <t>Total FTE Day-Manage-2.5 FTE</t>
  </si>
  <si>
    <t>Total FTE Night-Manage-2.0 FTE</t>
  </si>
  <si>
    <t>Final Test</t>
  </si>
  <si>
    <t xml:space="preserve">Day </t>
  </si>
  <si>
    <t>Night</t>
  </si>
  <si>
    <t>FTE 4910-Cleanroom</t>
  </si>
  <si>
    <t>FTE 4910 -SAS</t>
  </si>
  <si>
    <t>FTE-Cold Box</t>
  </si>
  <si>
    <t xml:space="preserve">FTE Materials Handling </t>
  </si>
  <si>
    <t>Bring CPA &amp; FC boxes in</t>
  </si>
  <si>
    <t>Mat Han</t>
  </si>
  <si>
    <t>Material Handling</t>
  </si>
  <si>
    <t>Cavern</t>
  </si>
  <si>
    <t>FTE Cryo 8 inside-4 top</t>
  </si>
  <si>
    <t>Add disfuser and Top FC</t>
  </si>
  <si>
    <t>SAS-Extra Manpower is needed</t>
  </si>
  <si>
    <t>Cavern#1 (North) Cavern 2 (CUC)</t>
  </si>
  <si>
    <t>Cavern#3</t>
  </si>
  <si>
    <t>B.O. Cavern #1 Apr 2023</t>
  </si>
  <si>
    <t>B.O. Cavern #3 Apr 2024</t>
  </si>
  <si>
    <t>Det #3</t>
  </si>
  <si>
    <t>Mon</t>
  </si>
  <si>
    <t>Tue</t>
  </si>
  <si>
    <t>Wed</t>
  </si>
  <si>
    <t>Thu</t>
  </si>
  <si>
    <t>Fri</t>
  </si>
  <si>
    <t>Sat</t>
  </si>
  <si>
    <t>Sun</t>
  </si>
  <si>
    <t>Week 1</t>
  </si>
  <si>
    <t>Week 2</t>
  </si>
  <si>
    <t>Week 3</t>
  </si>
  <si>
    <t>Week 4</t>
  </si>
  <si>
    <t>Pack</t>
  </si>
  <si>
    <t>CE Cons.</t>
  </si>
  <si>
    <t>Work Area 2 - APA pair N-1</t>
  </si>
  <si>
    <t>PD Cons.</t>
  </si>
  <si>
    <t>Work Area 1 - APA s pair N</t>
  </si>
  <si>
    <t>Arrive</t>
  </si>
  <si>
    <t>APA Cons.</t>
  </si>
  <si>
    <t>Work Area 2 - APA pair N+1</t>
  </si>
  <si>
    <t>Work Area 1 - APA pair N+2</t>
  </si>
  <si>
    <t>Work Area 2 - APA pair N+3</t>
  </si>
  <si>
    <t>APA personnel</t>
  </si>
  <si>
    <t>PD personnel</t>
  </si>
  <si>
    <t>CE personnel</t>
  </si>
  <si>
    <t>Personnel required at ITF</t>
  </si>
  <si>
    <t>WorkArea</t>
  </si>
  <si>
    <t>Description of activities</t>
  </si>
  <si>
    <t>PD</t>
  </si>
  <si>
    <t>CE</t>
  </si>
  <si>
    <t>1 day</t>
  </si>
  <si>
    <t>Unpack the 2 APAs with their support frame from the shipping crate and put them in the working area</t>
  </si>
  <si>
    <t>2 days</t>
  </si>
  <si>
    <t>APA consortium performs wire inspection and wire tension measurements, then mounts the CR boards</t>
  </si>
  <si>
    <t>PD consortium installs the photon detectors on the two APAs</t>
  </si>
  <si>
    <t>CE consortium installs the FEMBs on the two APAs and performs a local test</t>
  </si>
  <si>
    <t>Move the APA pair and its frame back to the work area and prepare them for storage / shipment to SURF</t>
  </si>
  <si>
    <t>APA Cons</t>
  </si>
  <si>
    <t>CUC Infrastruc and DAQ</t>
  </si>
  <si>
    <t>DUNE Infra &amp; DAQ-Day</t>
  </si>
  <si>
    <t>Total FTEs Carvern #1 4910 level-Day</t>
  </si>
  <si>
    <t>Total FTEs Carvan # 3 4910 level-Day</t>
  </si>
  <si>
    <t xml:space="preserve">N2 piping in the shaft </t>
  </si>
  <si>
    <t>SURF</t>
  </si>
  <si>
    <t xml:space="preserve">    N2     Piping</t>
  </si>
  <si>
    <t>CUC Infra</t>
  </si>
  <si>
    <t>DAQ</t>
  </si>
  <si>
    <t>Infra &amp; DAQ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</si>
  <si>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</si>
  <si>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</si>
  <si>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</si>
  <si>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</si>
  <si>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</si>
  <si>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</si>
  <si>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</si>
  <si>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</si>
  <si>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</si>
  <si>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</si>
  <si>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</si>
  <si>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</si>
  <si>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DSS</t>
  </si>
  <si>
    <t>Crossing Tibes/Flanges</t>
  </si>
  <si>
    <t>Cryostat Internal Piping</t>
  </si>
  <si>
    <t>First EndWall</t>
  </si>
  <si>
    <t>Drift Volume 1-2</t>
  </si>
  <si>
    <t>Drift Volume 3-48</t>
  </si>
  <si>
    <t>Drift Volume 49-50</t>
  </si>
  <si>
    <t>Last End Wall</t>
  </si>
  <si>
    <t>Week 1-APA  &amp; CPA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</si>
</sst>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0" fillId="6" borderId="0" xfId="0" applyFill="1" applyBorder="1" applyAlignment="1"/>
    <xf numFmtId="0" fontId="0" fillId="0" borderId="0" xfId="0" applyBorder="1" applyAlignment="1"/>
    <xf numFmtId="0" fontId="1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/>
    <xf numFmtId="20" fontId="1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1" fillId="0" borderId="0" xfId="0" applyFont="1"/>
    <xf numFmtId="0" fontId="1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9" borderId="15" xfId="0" applyFill="1" applyBorder="1" applyAlignment="1"/>
    <xf numFmtId="0" fontId="0" fillId="6" borderId="15" xfId="0" applyFill="1" applyBorder="1" applyAlignment="1"/>
    <xf numFmtId="0" fontId="0" fillId="7" borderId="15" xfId="0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0" fillId="7" borderId="15" xfId="0" applyFill="1" applyBorder="1" applyAlignment="1"/>
    <xf numFmtId="0" fontId="0" fillId="0" borderId="0" xfId="0" applyAlignment="1">
      <alignment horizontal="center"/>
    </xf>
    <xf numFmtId="0" fontId="0" fillId="0" borderId="15" xfId="0" applyBorder="1"/>
    <xf numFmtId="0" fontId="1" fillId="0" borderId="15" xfId="0" applyFont="1" applyBorder="1" applyAlignment="1">
      <alignment horizontal="center"/>
    </xf>
    <xf numFmtId="0" fontId="2" fillId="0" borderId="15" xfId="0" applyFont="1" applyBorder="1"/>
    <xf numFmtId="1" fontId="2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12" borderId="15" xfId="0" applyFont="1" applyFill="1" applyBorder="1" applyAlignment="1">
      <alignment wrapText="1"/>
    </xf>
    <xf numFmtId="1" fontId="2" fillId="12" borderId="15" xfId="0" applyNumberFormat="1" applyFont="1" applyFill="1" applyBorder="1" applyAlignment="1">
      <alignment horizontal="center" wrapText="1"/>
    </xf>
    <xf numFmtId="0" fontId="2" fillId="0" borderId="16" xfId="0" applyFont="1" applyBorder="1"/>
    <xf numFmtId="0" fontId="2" fillId="12" borderId="15" xfId="0" applyFont="1" applyFill="1" applyBorder="1"/>
    <xf numFmtId="1" fontId="2" fillId="12" borderId="15" xfId="0" applyNumberFormat="1" applyFont="1" applyFill="1" applyBorder="1" applyAlignment="1">
      <alignment horizontal="center"/>
    </xf>
    <xf numFmtId="0" fontId="2" fillId="4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14" borderId="15" xfId="0" applyFont="1" applyFill="1" applyBorder="1"/>
    <xf numFmtId="1" fontId="2" fillId="14" borderId="15" xfId="0" applyNumberFormat="1" applyFont="1" applyFill="1" applyBorder="1" applyAlignment="1">
      <alignment horizontal="center"/>
    </xf>
    <xf numFmtId="0" fontId="2" fillId="5" borderId="15" xfId="0" applyFont="1" applyFill="1" applyBorder="1"/>
    <xf numFmtId="1" fontId="2" fillId="5" borderId="15" xfId="0" applyNumberFormat="1" applyFont="1" applyFill="1" applyBorder="1" applyAlignment="1">
      <alignment horizontal="center"/>
    </xf>
    <xf numFmtId="0" fontId="2" fillId="16" borderId="15" xfId="0" applyFont="1" applyFill="1" applyBorder="1"/>
    <xf numFmtId="0" fontId="2" fillId="17" borderId="15" xfId="0" applyFont="1" applyFill="1" applyBorder="1"/>
    <xf numFmtId="1" fontId="2" fillId="17" borderId="15" xfId="0" applyNumberFormat="1" applyFont="1" applyFill="1" applyBorder="1" applyAlignment="1">
      <alignment horizontal="center"/>
    </xf>
    <xf numFmtId="0" fontId="0" fillId="0" borderId="19" xfId="0" applyBorder="1"/>
    <xf numFmtId="0" fontId="2" fillId="0" borderId="17" xfId="0" applyFont="1" applyBorder="1"/>
    <xf numFmtId="0" fontId="2" fillId="0" borderId="8" xfId="0" applyFont="1" applyBorder="1"/>
    <xf numFmtId="0" fontId="2" fillId="8" borderId="15" xfId="0" applyFont="1" applyFill="1" applyBorder="1"/>
    <xf numFmtId="1" fontId="2" fillId="8" borderId="15" xfId="0" applyNumberFormat="1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7" borderId="15" xfId="0" applyFont="1" applyFill="1" applyBorder="1"/>
    <xf numFmtId="0" fontId="2" fillId="7" borderId="15" xfId="0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0" fontId="2" fillId="9" borderId="15" xfId="0" applyFont="1" applyFill="1" applyBorder="1"/>
    <xf numFmtId="1" fontId="2" fillId="9" borderId="15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0" fillId="6" borderId="0" xfId="0" applyFill="1"/>
    <xf numFmtId="0" fontId="3" fillId="0" borderId="15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18" borderId="0" xfId="0" applyFont="1" applyFill="1"/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9" xfId="0" applyFont="1" applyBorder="1"/>
    <xf numFmtId="0" fontId="2" fillId="0" borderId="17" xfId="0" applyFont="1" applyFill="1" applyBorder="1" applyAlignment="1"/>
    <xf numFmtId="0" fontId="2" fillId="0" borderId="21" xfId="0" applyFont="1" applyBorder="1"/>
    <xf numFmtId="0" fontId="2" fillId="0" borderId="6" xfId="0" applyFont="1" applyBorder="1"/>
    <xf numFmtId="0" fontId="0" fillId="0" borderId="16" xfId="0" applyBorder="1"/>
    <xf numFmtId="0" fontId="0" fillId="0" borderId="20" xfId="0" applyBorder="1"/>
    <xf numFmtId="0" fontId="1" fillId="19" borderId="0" xfId="0" applyFont="1" applyFill="1"/>
    <xf numFmtId="0" fontId="1" fillId="19" borderId="0" xfId="0" applyFont="1" applyFill="1" applyAlignment="1">
      <alignment horizontal="center"/>
    </xf>
    <xf numFmtId="0" fontId="1" fillId="20" borderId="0" xfId="0" applyFont="1" applyFill="1"/>
    <xf numFmtId="0" fontId="1" fillId="0" borderId="0" xfId="0" applyFont="1" applyFill="1"/>
    <xf numFmtId="0" fontId="1" fillId="20" borderId="0" xfId="0" applyFont="1" applyFill="1" applyAlignment="1">
      <alignment horizontal="center"/>
    </xf>
    <xf numFmtId="0" fontId="1" fillId="2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1" fillId="21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19" borderId="0" xfId="0" applyFill="1"/>
    <xf numFmtId="0" fontId="1" fillId="6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0" fillId="8" borderId="16" xfId="0" applyFill="1" applyBorder="1" applyAlignment="1"/>
    <xf numFmtId="0" fontId="0" fillId="8" borderId="18" xfId="0" applyFill="1" applyBorder="1" applyAlignment="1"/>
    <xf numFmtId="0" fontId="3" fillId="0" borderId="1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22" borderId="15" xfId="0" applyFont="1" applyFill="1" applyBorder="1" applyAlignment="1">
      <alignment wrapText="1"/>
    </xf>
    <xf numFmtId="0" fontId="2" fillId="22" borderId="15" xfId="0" applyFont="1" applyFill="1" applyBorder="1"/>
    <xf numFmtId="1" fontId="2" fillId="22" borderId="15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0" borderId="15" xfId="0" applyFill="1" applyBorder="1"/>
    <xf numFmtId="0" fontId="2" fillId="22" borderId="15" xfId="0" applyFon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0" borderId="18" xfId="0" applyBorder="1" applyAlignment="1"/>
    <xf numFmtId="0" fontId="0" fillId="9" borderId="17" xfId="0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0" fillId="17" borderId="18" xfId="0" applyFill="1" applyBorder="1" applyAlignment="1"/>
    <xf numFmtId="0" fontId="0" fillId="0" borderId="17" xfId="0" applyBorder="1" applyAlignment="1"/>
    <xf numFmtId="0" fontId="0" fillId="17" borderId="16" xfId="0" applyFill="1" applyBorder="1" applyAlignment="1"/>
    <xf numFmtId="0" fontId="0" fillId="17" borderId="17" xfId="0" applyFill="1" applyBorder="1" applyAlignment="1"/>
    <xf numFmtId="0" fontId="2" fillId="17" borderId="16" xfId="0" applyFont="1" applyFill="1" applyBorder="1" applyAlignment="1"/>
    <xf numFmtId="0" fontId="2" fillId="17" borderId="18" xfId="0" applyFont="1" applyFill="1" applyBorder="1" applyAlignme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" fillId="5" borderId="15" xfId="0" applyFont="1" applyFill="1" applyBorder="1" applyAlignment="1"/>
    <xf numFmtId="0" fontId="2" fillId="8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/>
    <xf numFmtId="0" fontId="3" fillId="0" borderId="18" xfId="0" applyFont="1" applyBorder="1" applyAlignment="1"/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Fill="1" applyBorder="1" applyAlignment="1"/>
    <xf numFmtId="0" fontId="1" fillId="0" borderId="18" xfId="0" applyFont="1" applyBorder="1" applyAlignment="1"/>
    <xf numFmtId="0" fontId="1" fillId="0" borderId="17" xfId="0" applyFont="1" applyBorder="1" applyAlignment="1"/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8" xfId="0" applyFont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12" borderId="16" xfId="0" applyFont="1" applyFill="1" applyBorder="1" applyAlignment="1"/>
    <xf numFmtId="0" fontId="0" fillId="12" borderId="18" xfId="0" applyFill="1" applyBorder="1" applyAlignment="1"/>
    <xf numFmtId="0" fontId="0" fillId="12" borderId="17" xfId="0" applyFill="1" applyBorder="1" applyAlignment="1"/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15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/>
    <xf numFmtId="0" fontId="0" fillId="4" borderId="15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0" xfId="0" applyFont="1"/>
    <xf numFmtId="0" fontId="1" fillId="6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2</xdr:row>
      <xdr:rowOff>44450</xdr:rowOff>
    </xdr:from>
    <xdr:to>
      <xdr:col>15</xdr:col>
      <xdr:colOff>12212</xdr:colOff>
      <xdr:row>41</xdr:row>
      <xdr:rowOff>173404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182577" y="420565"/>
          <a:ext cx="14654" cy="750228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1</xdr:row>
      <xdr:rowOff>184150</xdr:rowOff>
    </xdr:from>
    <xdr:to>
      <xdr:col>19</xdr:col>
      <xdr:colOff>2443</xdr:colOff>
      <xdr:row>42</xdr:row>
      <xdr:rowOff>4885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10789" y="372208"/>
          <a:ext cx="2442" cy="7570177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4"/>
  <sheetViews>
    <sheetView zoomScale="130" zoomScaleNormal="130" workbookViewId="0">
      <selection activeCell="W1" sqref="W1:Z10"/>
    </sheetView>
  </sheetViews>
  <sheetFormatPr defaultRowHeight="14.75" x14ac:dyDescent="0.75"/>
  <cols>
    <col min="1" max="1" width="19.40625" customWidth="1"/>
    <col min="2" max="2" width="5.1328125" customWidth="1"/>
    <col min="3" max="3" width="5.6328125" style="70" bestFit="1" customWidth="1"/>
    <col min="4" max="38" width="3.6796875" customWidth="1"/>
    <col min="39" max="42" width="3.58984375" customWidth="1"/>
  </cols>
  <sheetData>
    <row r="1" spans="1:43" x14ac:dyDescent="0.75">
      <c r="A1" s="41"/>
      <c r="B1" s="41"/>
      <c r="C1" s="42" t="s">
        <v>146</v>
      </c>
      <c r="D1" s="155">
        <v>2020</v>
      </c>
      <c r="E1" s="155"/>
      <c r="F1" s="155"/>
      <c r="G1" s="155">
        <v>2021</v>
      </c>
      <c r="H1" s="155"/>
      <c r="I1" s="155"/>
      <c r="J1" s="155"/>
      <c r="K1" s="155">
        <v>2022</v>
      </c>
      <c r="L1" s="155"/>
      <c r="M1" s="155"/>
      <c r="N1" s="155"/>
      <c r="O1" s="155">
        <v>2023</v>
      </c>
      <c r="P1" s="155"/>
      <c r="Q1" s="155"/>
      <c r="R1" s="155"/>
      <c r="S1" s="155">
        <v>2024</v>
      </c>
      <c r="T1" s="155"/>
      <c r="U1" s="155"/>
      <c r="V1" s="155"/>
      <c r="W1" s="155">
        <v>2025</v>
      </c>
      <c r="X1" s="155"/>
      <c r="Y1" s="155"/>
      <c r="Z1" s="155"/>
      <c r="AA1" s="155">
        <v>2026</v>
      </c>
      <c r="AB1" s="156"/>
      <c r="AC1" s="156"/>
      <c r="AD1" s="156"/>
      <c r="AE1" s="155">
        <v>2027</v>
      </c>
      <c r="AF1" s="156"/>
      <c r="AG1" s="156"/>
      <c r="AH1" s="156"/>
      <c r="AI1" s="155">
        <v>2028</v>
      </c>
      <c r="AJ1" s="156"/>
      <c r="AK1" s="156"/>
      <c r="AL1" s="156"/>
      <c r="AM1" s="155">
        <v>2029</v>
      </c>
      <c r="AN1" s="156"/>
      <c r="AO1" s="156"/>
      <c r="AP1" s="156"/>
    </row>
    <row r="2" spans="1:43" x14ac:dyDescent="0.75">
      <c r="A2" s="41" t="s">
        <v>80</v>
      </c>
      <c r="B2" s="41" t="s">
        <v>147</v>
      </c>
      <c r="C2" s="42" t="s">
        <v>148</v>
      </c>
      <c r="D2" s="43" t="s">
        <v>142</v>
      </c>
      <c r="E2" s="43" t="s">
        <v>143</v>
      </c>
      <c r="F2" s="43" t="s">
        <v>144</v>
      </c>
      <c r="G2" s="43" t="s">
        <v>141</v>
      </c>
      <c r="H2" s="43" t="s">
        <v>142</v>
      </c>
      <c r="I2" s="43" t="s">
        <v>143</v>
      </c>
      <c r="J2" s="43" t="s">
        <v>144</v>
      </c>
      <c r="K2" s="43" t="s">
        <v>141</v>
      </c>
      <c r="L2" s="43" t="s">
        <v>142</v>
      </c>
      <c r="M2" s="43" t="s">
        <v>143</v>
      </c>
      <c r="N2" s="43" t="s">
        <v>144</v>
      </c>
      <c r="O2" s="43" t="s">
        <v>141</v>
      </c>
      <c r="P2" s="43" t="s">
        <v>142</v>
      </c>
      <c r="Q2" s="43" t="s">
        <v>143</v>
      </c>
      <c r="R2" s="43" t="s">
        <v>144</v>
      </c>
      <c r="S2" s="43" t="s">
        <v>141</v>
      </c>
      <c r="T2" s="43" t="s">
        <v>142</v>
      </c>
      <c r="U2" s="43" t="s">
        <v>143</v>
      </c>
      <c r="V2" s="43" t="s">
        <v>144</v>
      </c>
      <c r="W2" s="43" t="s">
        <v>141</v>
      </c>
      <c r="X2" s="43" t="s">
        <v>142</v>
      </c>
      <c r="Y2" s="43" t="s">
        <v>143</v>
      </c>
      <c r="Z2" s="43" t="s">
        <v>144</v>
      </c>
      <c r="AA2" s="43" t="s">
        <v>141</v>
      </c>
      <c r="AB2" s="43" t="s">
        <v>142</v>
      </c>
      <c r="AC2" s="43" t="s">
        <v>143</v>
      </c>
      <c r="AD2" s="43" t="s">
        <v>144</v>
      </c>
      <c r="AE2" s="43" t="s">
        <v>141</v>
      </c>
      <c r="AF2" s="43" t="s">
        <v>142</v>
      </c>
      <c r="AG2" s="43" t="s">
        <v>143</v>
      </c>
      <c r="AH2" s="43" t="s">
        <v>144</v>
      </c>
      <c r="AI2" s="43" t="s">
        <v>141</v>
      </c>
      <c r="AJ2" s="43" t="s">
        <v>142</v>
      </c>
      <c r="AK2" s="43" t="s">
        <v>143</v>
      </c>
      <c r="AL2" s="43" t="s">
        <v>144</v>
      </c>
      <c r="AM2" s="43" t="s">
        <v>141</v>
      </c>
      <c r="AN2" s="43" t="s">
        <v>142</v>
      </c>
      <c r="AO2" s="43" t="s">
        <v>143</v>
      </c>
      <c r="AP2" s="43" t="s">
        <v>144</v>
      </c>
    </row>
    <row r="3" spans="1:43" x14ac:dyDescent="0.75">
      <c r="A3" s="44" t="s">
        <v>182</v>
      </c>
      <c r="B3" s="44" t="s">
        <v>149</v>
      </c>
      <c r="C3" s="45">
        <v>31</v>
      </c>
      <c r="D3" s="161" t="s">
        <v>218</v>
      </c>
      <c r="E3" s="146"/>
      <c r="F3" s="146"/>
      <c r="G3" s="146"/>
      <c r="H3" s="146"/>
      <c r="I3" s="146"/>
      <c r="J3" s="146"/>
      <c r="K3" s="146"/>
      <c r="L3" s="146"/>
      <c r="M3" s="128"/>
      <c r="N3" s="128"/>
      <c r="O3" s="132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6"/>
      <c r="AH3" s="41"/>
      <c r="AI3" s="39"/>
      <c r="AJ3" s="39"/>
      <c r="AK3" s="39"/>
      <c r="AL3" s="39"/>
      <c r="AM3" s="39"/>
      <c r="AN3" s="39"/>
      <c r="AO3" s="39"/>
      <c r="AP3" s="39"/>
    </row>
    <row r="4" spans="1:43" x14ac:dyDescent="0.75">
      <c r="A4" s="44" t="s">
        <v>183</v>
      </c>
      <c r="B4" s="47" t="s">
        <v>149</v>
      </c>
      <c r="C4" s="48">
        <v>20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62" t="s">
        <v>219</v>
      </c>
      <c r="Q4" s="163"/>
      <c r="R4" s="163"/>
      <c r="S4" s="164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6"/>
      <c r="AH4" s="39"/>
      <c r="AI4" s="39"/>
      <c r="AJ4" s="39"/>
      <c r="AK4" s="39"/>
      <c r="AL4" s="39"/>
      <c r="AM4" s="39"/>
      <c r="AN4" s="39"/>
      <c r="AO4" s="39"/>
      <c r="AP4" s="39"/>
    </row>
    <row r="5" spans="1:43" x14ac:dyDescent="0.75">
      <c r="A5" s="119" t="s">
        <v>264</v>
      </c>
      <c r="B5" s="120" t="s">
        <v>265</v>
      </c>
      <c r="C5" s="121">
        <v>12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24" t="s">
        <v>266</v>
      </c>
      <c r="S5" s="125"/>
      <c r="T5" s="125"/>
      <c r="U5" s="125"/>
      <c r="V5" s="59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6"/>
      <c r="AH5" s="39"/>
      <c r="AI5" s="39"/>
      <c r="AJ5" s="39"/>
      <c r="AK5" s="39"/>
      <c r="AL5" s="39"/>
      <c r="AM5" s="39"/>
      <c r="AN5" s="39"/>
      <c r="AO5" s="39"/>
      <c r="AP5" s="39"/>
    </row>
    <row r="6" spans="1:43" x14ac:dyDescent="0.75">
      <c r="A6" s="77" t="s">
        <v>260</v>
      </c>
      <c r="B6" s="77" t="s">
        <v>155</v>
      </c>
      <c r="C6" s="78">
        <v>12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26" t="s">
        <v>267</v>
      </c>
      <c r="Q6" s="127"/>
      <c r="R6" s="128"/>
      <c r="S6" s="127" t="s">
        <v>268</v>
      </c>
      <c r="T6" s="127"/>
      <c r="U6" s="127"/>
      <c r="V6" s="129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9"/>
      <c r="AN6" s="39"/>
      <c r="AO6" s="39"/>
      <c r="AP6" s="39"/>
    </row>
    <row r="7" spans="1:43" x14ac:dyDescent="0.75">
      <c r="A7" s="51" t="s">
        <v>180</v>
      </c>
      <c r="B7" s="51" t="s">
        <v>151</v>
      </c>
      <c r="C7" s="52">
        <v>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45" t="s">
        <v>152</v>
      </c>
      <c r="Q7" s="157"/>
      <c r="R7" s="147"/>
      <c r="S7" s="79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6"/>
      <c r="AK7" s="39"/>
      <c r="AL7" s="39"/>
      <c r="AM7" s="39"/>
      <c r="AN7" s="39"/>
      <c r="AO7" s="39"/>
      <c r="AP7" s="98"/>
      <c r="AQ7" s="99"/>
    </row>
    <row r="8" spans="1:43" x14ac:dyDescent="0.75">
      <c r="A8" s="53" t="s">
        <v>181</v>
      </c>
      <c r="B8" s="53" t="s">
        <v>153</v>
      </c>
      <c r="C8" s="54">
        <v>12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39"/>
      <c r="R8" s="39"/>
      <c r="S8" s="141" t="s">
        <v>154</v>
      </c>
      <c r="T8" s="141"/>
      <c r="U8" s="141"/>
      <c r="V8" s="141"/>
      <c r="W8" s="41"/>
      <c r="X8" s="41"/>
      <c r="Y8" s="41"/>
      <c r="Z8" s="41"/>
      <c r="AA8" s="41"/>
      <c r="AB8" s="41"/>
      <c r="AC8" s="39"/>
      <c r="AD8" s="39"/>
      <c r="AE8" s="39"/>
      <c r="AF8" s="39"/>
      <c r="AG8" s="41"/>
      <c r="AH8" s="41"/>
      <c r="AI8" s="46"/>
      <c r="AJ8" s="39"/>
      <c r="AK8" s="39"/>
      <c r="AL8" s="39"/>
      <c r="AM8" s="39"/>
      <c r="AN8" s="39"/>
      <c r="AO8" s="39"/>
      <c r="AP8" s="98"/>
      <c r="AQ8" s="99"/>
    </row>
    <row r="9" spans="1:43" x14ac:dyDescent="0.75">
      <c r="A9" s="77" t="s">
        <v>174</v>
      </c>
      <c r="B9" s="77" t="s">
        <v>155</v>
      </c>
      <c r="C9" s="78">
        <v>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50"/>
      <c r="Q9" s="50"/>
      <c r="R9" s="50"/>
      <c r="S9" s="50"/>
      <c r="T9" s="50"/>
      <c r="U9" s="144" t="s">
        <v>150</v>
      </c>
      <c r="V9" s="12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6"/>
      <c r="AJ9" s="39"/>
      <c r="AK9" s="39"/>
      <c r="AL9" s="39"/>
      <c r="AM9" s="39"/>
      <c r="AN9" s="39"/>
      <c r="AO9" s="39"/>
      <c r="AP9" s="98"/>
      <c r="AQ9" s="99"/>
    </row>
    <row r="10" spans="1:43" x14ac:dyDescent="0.75">
      <c r="A10" s="61" t="s">
        <v>186</v>
      </c>
      <c r="B10" s="61" t="s">
        <v>155</v>
      </c>
      <c r="C10" s="62">
        <v>12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142" t="s">
        <v>156</v>
      </c>
      <c r="X10" s="142"/>
      <c r="Y10" s="142"/>
      <c r="Z10" s="142"/>
      <c r="AA10" s="41"/>
      <c r="AB10" s="41"/>
      <c r="AC10" s="41"/>
      <c r="AD10" s="41"/>
      <c r="AE10" s="41"/>
      <c r="AF10" s="41"/>
      <c r="AG10" s="41"/>
      <c r="AH10" s="39"/>
      <c r="AI10" s="39"/>
      <c r="AJ10" s="39"/>
      <c r="AK10" s="39"/>
      <c r="AL10" s="39"/>
      <c r="AM10" s="39"/>
      <c r="AN10" s="39"/>
      <c r="AO10" s="39"/>
      <c r="AP10" s="98"/>
      <c r="AQ10" s="99"/>
    </row>
    <row r="11" spans="1:43" x14ac:dyDescent="0.75">
      <c r="A11" s="74" t="s">
        <v>179</v>
      </c>
      <c r="B11" s="74" t="s">
        <v>151</v>
      </c>
      <c r="C11" s="76">
        <v>3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50"/>
      <c r="W11" s="50"/>
      <c r="X11" s="50"/>
      <c r="Y11" s="50"/>
      <c r="Z11" s="41"/>
      <c r="AA11" s="74" t="s">
        <v>145</v>
      </c>
      <c r="AB11" s="41"/>
      <c r="AC11" s="41"/>
      <c r="AD11" s="41"/>
      <c r="AE11" s="41"/>
      <c r="AF11" s="41"/>
      <c r="AG11" s="41"/>
      <c r="AH11" s="46"/>
      <c r="AI11" s="46"/>
      <c r="AJ11" s="41"/>
      <c r="AK11" s="39"/>
      <c r="AL11" s="39"/>
      <c r="AM11" s="39"/>
      <c r="AN11" s="39"/>
      <c r="AO11" s="39"/>
      <c r="AP11" s="98"/>
      <c r="AQ11" s="99"/>
    </row>
    <row r="12" spans="1:43" x14ac:dyDescent="0.75">
      <c r="A12" s="56" t="s">
        <v>189</v>
      </c>
      <c r="B12" s="56" t="s">
        <v>151</v>
      </c>
      <c r="C12" s="57">
        <v>15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50"/>
      <c r="W12" s="50"/>
      <c r="X12" s="50"/>
      <c r="Y12" s="50"/>
      <c r="Z12" s="41"/>
      <c r="AA12" s="50"/>
      <c r="AB12" s="80" t="s">
        <v>188</v>
      </c>
      <c r="AC12" s="130" t="s">
        <v>162</v>
      </c>
      <c r="AD12" s="131"/>
      <c r="AE12" s="131"/>
      <c r="AF12" s="131"/>
      <c r="AG12" s="132"/>
      <c r="AH12" s="46"/>
      <c r="AI12" s="46"/>
      <c r="AJ12" s="41"/>
      <c r="AK12" s="39"/>
      <c r="AL12" s="39"/>
      <c r="AM12" s="39"/>
      <c r="AN12" s="39"/>
      <c r="AO12" s="39"/>
      <c r="AP12" s="98"/>
      <c r="AQ12" s="99"/>
    </row>
    <row r="13" spans="1:43" x14ac:dyDescent="0.75">
      <c r="A13" s="51" t="s">
        <v>184</v>
      </c>
      <c r="B13" s="51" t="s">
        <v>151</v>
      </c>
      <c r="C13" s="52">
        <v>9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45" t="s">
        <v>157</v>
      </c>
      <c r="U13" s="146"/>
      <c r="V13" s="147"/>
      <c r="W13" s="79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6"/>
      <c r="AI13" s="41"/>
      <c r="AJ13" s="41"/>
      <c r="AK13" s="41"/>
      <c r="AL13" s="39"/>
      <c r="AM13" s="39"/>
      <c r="AN13" s="39"/>
      <c r="AO13" s="39"/>
      <c r="AP13" s="98"/>
      <c r="AQ13" s="99"/>
    </row>
    <row r="14" spans="1:43" x14ac:dyDescent="0.75">
      <c r="A14" s="53" t="s">
        <v>185</v>
      </c>
      <c r="B14" s="53" t="s">
        <v>153</v>
      </c>
      <c r="C14" s="54">
        <v>12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143" t="s">
        <v>158</v>
      </c>
      <c r="X14" s="143"/>
      <c r="Y14" s="143"/>
      <c r="Z14" s="143"/>
      <c r="AA14" s="41"/>
      <c r="AB14" s="41"/>
      <c r="AC14" s="41"/>
      <c r="AD14" s="41"/>
      <c r="AE14" s="41"/>
      <c r="AF14" s="41"/>
      <c r="AG14" s="41"/>
      <c r="AH14" s="46"/>
      <c r="AI14" s="41"/>
      <c r="AJ14" s="41"/>
      <c r="AK14" s="41"/>
      <c r="AL14" s="39"/>
      <c r="AM14" s="39"/>
      <c r="AN14" s="39"/>
      <c r="AO14" s="39"/>
      <c r="AP14" s="98"/>
      <c r="AQ14" s="99"/>
    </row>
    <row r="15" spans="1:43" x14ac:dyDescent="0.75">
      <c r="A15" s="77" t="s">
        <v>191</v>
      </c>
      <c r="B15" s="77" t="s">
        <v>155</v>
      </c>
      <c r="C15" s="78">
        <v>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50"/>
      <c r="X15" s="50"/>
      <c r="Y15" s="126" t="s">
        <v>269</v>
      </c>
      <c r="Z15" s="127"/>
      <c r="AA15" s="128"/>
      <c r="AB15" s="132"/>
      <c r="AC15" s="41"/>
      <c r="AD15" s="41"/>
      <c r="AE15" s="41"/>
      <c r="AF15" s="41"/>
      <c r="AG15" s="41"/>
      <c r="AH15" s="46"/>
      <c r="AI15" s="41"/>
      <c r="AJ15" s="41"/>
      <c r="AK15" s="41"/>
      <c r="AL15" s="39"/>
      <c r="AM15" s="39"/>
      <c r="AN15" s="39"/>
      <c r="AO15" s="39"/>
      <c r="AP15" s="98"/>
      <c r="AQ15" s="99"/>
    </row>
    <row r="16" spans="1:43" x14ac:dyDescent="0.75">
      <c r="A16" s="61" t="s">
        <v>187</v>
      </c>
      <c r="B16" s="61" t="s">
        <v>155</v>
      </c>
      <c r="C16" s="62">
        <v>12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142" t="s">
        <v>159</v>
      </c>
      <c r="AB16" s="142"/>
      <c r="AC16" s="142"/>
      <c r="AD16" s="142"/>
      <c r="AE16" s="41"/>
      <c r="AF16" s="41"/>
      <c r="AG16" s="41"/>
      <c r="AH16" s="46"/>
      <c r="AI16" s="41"/>
      <c r="AJ16" s="41"/>
      <c r="AK16" s="41"/>
      <c r="AL16" s="39"/>
      <c r="AM16" s="39"/>
      <c r="AN16" s="39"/>
      <c r="AO16" s="39"/>
      <c r="AP16" s="98"/>
      <c r="AQ16" s="99"/>
    </row>
    <row r="17" spans="1:43" x14ac:dyDescent="0.75">
      <c r="A17" s="74" t="s">
        <v>179</v>
      </c>
      <c r="B17" s="74" t="s">
        <v>151</v>
      </c>
      <c r="C17" s="76">
        <v>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39"/>
      <c r="W17" s="39"/>
      <c r="X17" s="41"/>
      <c r="Y17" s="41"/>
      <c r="Z17" s="41"/>
      <c r="AA17" s="41"/>
      <c r="AB17" s="41"/>
      <c r="AC17" s="41"/>
      <c r="AD17" s="41"/>
      <c r="AE17" s="74" t="s">
        <v>145</v>
      </c>
      <c r="AF17" s="41"/>
      <c r="AG17" s="41"/>
      <c r="AH17" s="46"/>
      <c r="AI17" s="41"/>
      <c r="AJ17" s="41"/>
      <c r="AK17" s="41"/>
      <c r="AL17" s="39"/>
      <c r="AM17" s="58"/>
      <c r="AN17" s="39"/>
      <c r="AO17" s="39"/>
      <c r="AP17" s="98"/>
      <c r="AQ17" s="99"/>
    </row>
    <row r="18" spans="1:43" x14ac:dyDescent="0.75">
      <c r="A18" s="56" t="s">
        <v>192</v>
      </c>
      <c r="B18" s="56" t="s">
        <v>151</v>
      </c>
      <c r="C18" s="57">
        <v>15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80" t="s">
        <v>188</v>
      </c>
      <c r="AG18" s="130" t="s">
        <v>165</v>
      </c>
      <c r="AH18" s="131"/>
      <c r="AI18" s="131"/>
      <c r="AJ18" s="131"/>
      <c r="AK18" s="128"/>
      <c r="AL18" s="132"/>
      <c r="AM18" s="58"/>
      <c r="AN18" s="39"/>
      <c r="AO18" s="39"/>
      <c r="AP18" s="98"/>
      <c r="AQ18" s="99"/>
    </row>
    <row r="19" spans="1:43" ht="15.5" thickBot="1" x14ac:dyDescent="0.9">
      <c r="A19" s="56" t="s">
        <v>190</v>
      </c>
      <c r="B19" s="56" t="s">
        <v>151</v>
      </c>
      <c r="C19" s="57">
        <v>12</v>
      </c>
      <c r="D19" s="41"/>
      <c r="E19" s="41"/>
      <c r="F19" s="41"/>
      <c r="G19" s="41"/>
      <c r="H19" s="41"/>
      <c r="I19" s="41"/>
      <c r="J19" s="41"/>
      <c r="K19" s="41"/>
      <c r="L19" s="41"/>
      <c r="M19" s="94"/>
      <c r="N19" s="94"/>
      <c r="O19" s="94"/>
      <c r="P19" s="94"/>
      <c r="Q19" s="94"/>
      <c r="R19" s="94"/>
      <c r="S19" s="94"/>
      <c r="T19" s="41"/>
      <c r="U19" s="133" t="s">
        <v>160</v>
      </c>
      <c r="V19" s="131"/>
      <c r="W19" s="134"/>
      <c r="X19" s="135" t="s">
        <v>161</v>
      </c>
      <c r="Y19" s="136"/>
      <c r="Z19" s="132"/>
      <c r="AA19" s="41"/>
      <c r="AB19" s="41"/>
      <c r="AC19" s="41"/>
      <c r="AD19" s="41"/>
      <c r="AE19" s="41"/>
      <c r="AF19" s="41"/>
      <c r="AG19" s="41"/>
      <c r="AH19" s="46"/>
      <c r="AI19" s="39"/>
      <c r="AJ19" s="39"/>
      <c r="AK19" s="39"/>
      <c r="AL19" s="39"/>
      <c r="AM19" s="39"/>
      <c r="AN19" s="39"/>
      <c r="AO19" s="39"/>
      <c r="AP19" s="39"/>
    </row>
    <row r="20" spans="1:43" ht="15.5" thickBot="1" x14ac:dyDescent="0.9">
      <c r="A20" s="51" t="s">
        <v>195</v>
      </c>
      <c r="B20" s="51" t="s">
        <v>151</v>
      </c>
      <c r="C20" s="52">
        <v>9</v>
      </c>
      <c r="D20" s="41"/>
      <c r="E20" s="41"/>
      <c r="F20" s="41"/>
      <c r="G20" s="41"/>
      <c r="H20" s="41"/>
      <c r="I20" s="41"/>
      <c r="J20" s="41"/>
      <c r="K20" s="41"/>
      <c r="L20" s="46"/>
      <c r="M20" s="137" t="s">
        <v>220</v>
      </c>
      <c r="N20" s="138"/>
      <c r="O20" s="138"/>
      <c r="P20" s="138"/>
      <c r="Q20" s="138"/>
      <c r="R20" s="165"/>
      <c r="S20" s="59"/>
      <c r="T20" s="41"/>
      <c r="U20" s="41"/>
      <c r="V20" s="41"/>
      <c r="W20" s="41"/>
      <c r="X20" s="41"/>
      <c r="Z20" s="39"/>
      <c r="AA20" s="60"/>
      <c r="AB20" s="60"/>
      <c r="AC20" s="60"/>
      <c r="AD20" s="60"/>
      <c r="AE20" s="60"/>
      <c r="AF20" s="60"/>
      <c r="AG20" s="39"/>
      <c r="AH20" s="145" t="s">
        <v>193</v>
      </c>
      <c r="AI20" s="157"/>
      <c r="AJ20" s="147"/>
      <c r="AK20" s="79"/>
      <c r="AL20" s="39"/>
      <c r="AM20" s="39"/>
      <c r="AN20" s="39"/>
      <c r="AO20" s="39"/>
      <c r="AP20" s="39"/>
    </row>
    <row r="21" spans="1:43" ht="15.5" thickBot="1" x14ac:dyDescent="0.9">
      <c r="A21" s="53" t="s">
        <v>197</v>
      </c>
      <c r="B21" s="53" t="s">
        <v>153</v>
      </c>
      <c r="C21" s="54">
        <v>12</v>
      </c>
      <c r="D21" s="41"/>
      <c r="E21" s="41"/>
      <c r="F21" s="41"/>
      <c r="G21" s="41"/>
      <c r="H21" s="41"/>
      <c r="I21" s="41"/>
      <c r="J21" s="41"/>
      <c r="K21" s="41"/>
      <c r="L21" s="41"/>
      <c r="M21" s="60"/>
      <c r="N21" s="60"/>
      <c r="O21" s="60"/>
      <c r="P21" s="60"/>
      <c r="Q21" s="96"/>
      <c r="R21" s="96"/>
      <c r="S21" s="94"/>
      <c r="T21" s="94"/>
      <c r="U21" s="94"/>
      <c r="V21" s="94"/>
      <c r="W21" s="41"/>
      <c r="X21" s="41"/>
      <c r="Y21" s="41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143" t="s">
        <v>163</v>
      </c>
      <c r="AL21" s="143"/>
      <c r="AM21" s="143"/>
      <c r="AN21" s="160"/>
      <c r="AO21" s="39"/>
      <c r="AP21" s="39"/>
    </row>
    <row r="22" spans="1:43" ht="15.5" thickBot="1" x14ac:dyDescent="0.9">
      <c r="A22" s="61" t="s">
        <v>164</v>
      </c>
      <c r="B22" s="61" t="s">
        <v>155</v>
      </c>
      <c r="C22" s="62">
        <v>18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6"/>
      <c r="Q22" s="137" t="s">
        <v>221</v>
      </c>
      <c r="R22" s="138"/>
      <c r="S22" s="138"/>
      <c r="T22" s="138"/>
      <c r="U22" s="139"/>
      <c r="V22" s="140"/>
      <c r="W22" s="95"/>
      <c r="X22" s="41"/>
      <c r="Y22" s="41"/>
      <c r="Z22" s="41"/>
      <c r="AA22" s="41"/>
      <c r="AB22" s="41"/>
      <c r="AC22" s="41"/>
      <c r="AD22" s="39"/>
      <c r="AE22" s="39"/>
      <c r="AF22" s="39"/>
      <c r="AG22" s="39"/>
      <c r="AH22" s="39"/>
      <c r="AI22" s="39"/>
      <c r="AJ22" s="39"/>
      <c r="AK22" s="39"/>
      <c r="AL22" s="39"/>
      <c r="AM22" s="144" t="s">
        <v>150</v>
      </c>
      <c r="AN22" s="129"/>
      <c r="AO22" s="114" t="s">
        <v>222</v>
      </c>
      <c r="AP22" s="115"/>
    </row>
    <row r="23" spans="1:43" x14ac:dyDescent="0.75">
      <c r="A23" s="51" t="s">
        <v>196</v>
      </c>
      <c r="B23" s="51" t="s">
        <v>151</v>
      </c>
      <c r="C23" s="52">
        <v>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97"/>
      <c r="R23" s="60"/>
      <c r="S23" s="60"/>
      <c r="T23" s="60"/>
      <c r="U23" s="60"/>
      <c r="V23" s="60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145" t="s">
        <v>194</v>
      </c>
      <c r="AN23" s="157"/>
      <c r="AO23" s="147"/>
      <c r="AP23" s="79"/>
      <c r="AQ23" s="99"/>
    </row>
    <row r="24" spans="1:43" x14ac:dyDescent="0.75">
      <c r="A24" s="53" t="s">
        <v>166</v>
      </c>
      <c r="B24" s="53" t="s">
        <v>153</v>
      </c>
      <c r="C24" s="54">
        <v>12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0"/>
      <c r="AC24" s="50"/>
      <c r="AD24" s="41"/>
      <c r="AE24" s="41"/>
      <c r="AF24" s="50"/>
      <c r="AG24" s="50"/>
      <c r="AH24" s="50"/>
      <c r="AI24" s="39"/>
      <c r="AJ24" s="39"/>
      <c r="AK24" s="39"/>
      <c r="AL24" s="39"/>
      <c r="AM24" s="39"/>
      <c r="AN24" s="39"/>
      <c r="AO24" s="39"/>
      <c r="AP24" s="39"/>
    </row>
    <row r="25" spans="1:43" x14ac:dyDescent="0.75">
      <c r="A25" s="61" t="s">
        <v>167</v>
      </c>
      <c r="B25" s="61" t="s">
        <v>155</v>
      </c>
      <c r="C25" s="62">
        <v>18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50"/>
      <c r="AN25" s="50"/>
      <c r="AO25" s="39"/>
      <c r="AP25" s="39"/>
      <c r="AQ25" s="99"/>
    </row>
    <row r="26" spans="1:43" x14ac:dyDescent="0.75">
      <c r="A26" s="158" t="s">
        <v>168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</row>
    <row r="27" spans="1:43" x14ac:dyDescent="0.75">
      <c r="A27" s="47" t="s">
        <v>170</v>
      </c>
      <c r="B27" s="41"/>
      <c r="C27" s="42"/>
      <c r="D27" s="63">
        <v>25</v>
      </c>
      <c r="E27" s="63">
        <v>25</v>
      </c>
      <c r="F27" s="63">
        <v>25</v>
      </c>
      <c r="G27" s="63">
        <v>25</v>
      </c>
      <c r="H27" s="63">
        <v>25</v>
      </c>
      <c r="I27" s="63">
        <v>25</v>
      </c>
      <c r="J27" s="63">
        <v>25</v>
      </c>
      <c r="K27" s="63">
        <v>25</v>
      </c>
      <c r="L27" s="63">
        <v>25</v>
      </c>
      <c r="M27" s="63">
        <v>25</v>
      </c>
      <c r="N27" s="63">
        <v>25</v>
      </c>
      <c r="O27" s="63">
        <v>25</v>
      </c>
      <c r="P27" s="63">
        <v>25</v>
      </c>
      <c r="Q27" s="63">
        <v>25</v>
      </c>
      <c r="R27" s="63">
        <v>25</v>
      </c>
      <c r="S27" s="63">
        <v>25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39"/>
      <c r="AJ27" s="39"/>
      <c r="AK27" s="39"/>
      <c r="AL27" s="39"/>
      <c r="AM27" s="39"/>
      <c r="AN27" s="39"/>
      <c r="AO27" s="39"/>
      <c r="AP27" s="39"/>
    </row>
    <row r="28" spans="1:43" x14ac:dyDescent="0.75">
      <c r="A28" s="47" t="s">
        <v>171</v>
      </c>
      <c r="B28" s="41"/>
      <c r="C28" s="42"/>
      <c r="D28" s="63">
        <v>15</v>
      </c>
      <c r="E28" s="63">
        <v>15</v>
      </c>
      <c r="F28" s="63">
        <v>15</v>
      </c>
      <c r="G28" s="63">
        <v>15</v>
      </c>
      <c r="H28" s="63">
        <v>15</v>
      </c>
      <c r="I28" s="63">
        <v>15</v>
      </c>
      <c r="J28" s="63">
        <v>15</v>
      </c>
      <c r="K28" s="63">
        <v>15</v>
      </c>
      <c r="L28" s="63">
        <v>15</v>
      </c>
      <c r="M28" s="63">
        <v>15</v>
      </c>
      <c r="N28" s="63">
        <v>15</v>
      </c>
      <c r="O28" s="63">
        <v>15</v>
      </c>
      <c r="P28" s="63">
        <v>15</v>
      </c>
      <c r="Q28" s="63">
        <v>15</v>
      </c>
      <c r="R28" s="63">
        <v>15</v>
      </c>
      <c r="S28" s="63">
        <v>15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39"/>
      <c r="AJ28" s="39"/>
      <c r="AK28" s="39"/>
      <c r="AL28" s="39"/>
      <c r="AM28" s="39"/>
      <c r="AN28" s="39"/>
      <c r="AO28" s="39"/>
      <c r="AP28" s="39"/>
    </row>
    <row r="29" spans="1:43" x14ac:dyDescent="0.75">
      <c r="A29" s="51" t="s">
        <v>172</v>
      </c>
      <c r="B29" s="41"/>
      <c r="C29" s="42"/>
      <c r="D29" s="64"/>
      <c r="E29" s="64"/>
      <c r="F29" s="64"/>
      <c r="G29" s="64"/>
      <c r="H29" s="64"/>
      <c r="I29" s="64"/>
      <c r="J29" s="64"/>
      <c r="K29" s="64"/>
      <c r="L29" s="64"/>
      <c r="M29" s="39"/>
      <c r="N29" s="39"/>
      <c r="O29" s="39"/>
      <c r="P29" s="65">
        <v>25</v>
      </c>
      <c r="Q29" s="65">
        <v>25</v>
      </c>
      <c r="R29" s="65">
        <v>25</v>
      </c>
      <c r="S29" s="75">
        <v>5</v>
      </c>
      <c r="T29" s="65">
        <v>25</v>
      </c>
      <c r="U29" s="65">
        <v>25</v>
      </c>
      <c r="V29" s="65">
        <v>25</v>
      </c>
      <c r="W29" s="75">
        <v>5</v>
      </c>
      <c r="X29" s="39"/>
      <c r="Y29" s="39"/>
      <c r="Z29" s="64"/>
      <c r="AA29" s="64"/>
      <c r="AB29" s="64"/>
      <c r="AC29" s="39"/>
      <c r="AD29" s="39"/>
      <c r="AE29" s="39"/>
      <c r="AF29" s="39"/>
      <c r="AG29" s="64"/>
      <c r="AH29" s="65">
        <v>25</v>
      </c>
      <c r="AI29" s="65">
        <v>25</v>
      </c>
      <c r="AJ29" s="65">
        <v>25</v>
      </c>
      <c r="AK29" s="75">
        <v>5</v>
      </c>
      <c r="AL29" s="39"/>
      <c r="AM29" s="65">
        <v>25</v>
      </c>
      <c r="AN29" s="65">
        <v>25</v>
      </c>
      <c r="AO29" s="65">
        <v>25</v>
      </c>
      <c r="AP29" s="75">
        <v>5</v>
      </c>
      <c r="AQ29" s="99"/>
    </row>
    <row r="30" spans="1:43" x14ac:dyDescent="0.75">
      <c r="A30" s="51" t="s">
        <v>173</v>
      </c>
      <c r="B30" s="41"/>
      <c r="C30" s="42"/>
      <c r="D30" s="64"/>
      <c r="E30" s="64"/>
      <c r="F30" s="64"/>
      <c r="G30" s="64"/>
      <c r="H30" s="64"/>
      <c r="I30" s="64"/>
      <c r="J30" s="64"/>
      <c r="K30" s="64"/>
      <c r="L30" s="64"/>
      <c r="M30" s="39"/>
      <c r="N30" s="39"/>
      <c r="O30" s="39"/>
      <c r="P30" s="65">
        <v>15</v>
      </c>
      <c r="Q30" s="65">
        <v>15</v>
      </c>
      <c r="R30" s="65">
        <v>15</v>
      </c>
      <c r="S30" s="64"/>
      <c r="T30" s="65">
        <v>15</v>
      </c>
      <c r="U30" s="65">
        <v>15</v>
      </c>
      <c r="V30" s="65">
        <v>15</v>
      </c>
      <c r="W30" s="64"/>
      <c r="X30" s="39"/>
      <c r="Y30" s="39"/>
      <c r="Z30" s="64"/>
      <c r="AA30" s="64"/>
      <c r="AB30" s="64"/>
      <c r="AC30" s="39"/>
      <c r="AD30" s="39"/>
      <c r="AE30" s="39"/>
      <c r="AF30" s="39"/>
      <c r="AG30" s="64"/>
      <c r="AH30" s="65">
        <v>15</v>
      </c>
      <c r="AI30" s="65">
        <v>15</v>
      </c>
      <c r="AJ30" s="65">
        <v>15</v>
      </c>
      <c r="AK30" s="64"/>
      <c r="AL30" s="39"/>
      <c r="AM30" s="65">
        <v>15</v>
      </c>
      <c r="AN30" s="65">
        <v>15</v>
      </c>
      <c r="AO30" s="65">
        <v>15</v>
      </c>
      <c r="AP30" s="64"/>
      <c r="AQ30" s="99"/>
    </row>
    <row r="31" spans="1:43" x14ac:dyDescent="0.75">
      <c r="A31" s="53" t="s">
        <v>175</v>
      </c>
      <c r="B31" s="41"/>
      <c r="C31" s="42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39"/>
      <c r="S31" s="72">
        <v>15</v>
      </c>
      <c r="T31" s="72">
        <v>15</v>
      </c>
      <c r="U31" s="72">
        <v>15</v>
      </c>
      <c r="V31" s="72">
        <v>15</v>
      </c>
      <c r="W31" s="72">
        <v>15</v>
      </c>
      <c r="X31" s="72">
        <v>15</v>
      </c>
      <c r="Y31" s="72">
        <v>15</v>
      </c>
      <c r="Z31" s="72">
        <v>15</v>
      </c>
      <c r="AA31" s="72">
        <v>5</v>
      </c>
      <c r="AB31" s="73"/>
      <c r="AC31" s="73"/>
      <c r="AD31" s="73"/>
      <c r="AE31" s="72">
        <v>5</v>
      </c>
      <c r="AF31" s="73"/>
      <c r="AG31" s="73"/>
      <c r="AH31" s="73"/>
      <c r="AI31" s="71"/>
      <c r="AJ31" s="72">
        <v>15</v>
      </c>
      <c r="AK31" s="72">
        <v>15</v>
      </c>
      <c r="AL31" s="72">
        <v>15</v>
      </c>
      <c r="AM31" s="72">
        <v>15</v>
      </c>
      <c r="AN31" s="72">
        <v>15</v>
      </c>
      <c r="AO31" s="72">
        <v>15</v>
      </c>
      <c r="AP31" s="117">
        <v>15</v>
      </c>
      <c r="AQ31" s="99"/>
    </row>
    <row r="32" spans="1:43" x14ac:dyDescent="0.75">
      <c r="A32" s="53" t="s">
        <v>176</v>
      </c>
      <c r="B32" s="41"/>
      <c r="C32" s="42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39"/>
      <c r="S32" s="72">
        <v>15</v>
      </c>
      <c r="T32" s="72">
        <v>15</v>
      </c>
      <c r="U32" s="72">
        <v>15</v>
      </c>
      <c r="V32" s="72">
        <v>15</v>
      </c>
      <c r="W32" s="72">
        <v>15</v>
      </c>
      <c r="X32" s="72">
        <v>15</v>
      </c>
      <c r="Y32" s="72">
        <v>15</v>
      </c>
      <c r="Z32" s="72">
        <v>15</v>
      </c>
      <c r="AA32" s="72">
        <v>5</v>
      </c>
      <c r="AB32" s="73"/>
      <c r="AC32" s="73"/>
      <c r="AD32" s="73"/>
      <c r="AE32" s="72">
        <v>5</v>
      </c>
      <c r="AF32" s="73"/>
      <c r="AG32" s="73"/>
      <c r="AH32" s="73"/>
      <c r="AI32" s="71"/>
      <c r="AJ32" s="72">
        <v>15</v>
      </c>
      <c r="AK32" s="72">
        <v>15</v>
      </c>
      <c r="AL32" s="72">
        <v>15</v>
      </c>
      <c r="AM32" s="72">
        <v>15</v>
      </c>
      <c r="AN32" s="72">
        <v>15</v>
      </c>
      <c r="AO32" s="72">
        <v>15</v>
      </c>
      <c r="AP32" s="117">
        <v>15</v>
      </c>
      <c r="AQ32" s="99"/>
    </row>
    <row r="33" spans="1:42" x14ac:dyDescent="0.75">
      <c r="A33" s="56" t="s">
        <v>169</v>
      </c>
      <c r="B33" s="41"/>
      <c r="C33" s="42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6">
        <v>8</v>
      </c>
      <c r="V33" s="66">
        <v>8</v>
      </c>
      <c r="W33" s="66">
        <v>8</v>
      </c>
      <c r="X33" s="66">
        <v>8</v>
      </c>
      <c r="Y33" s="66">
        <v>8</v>
      </c>
      <c r="Z33" s="66">
        <v>8</v>
      </c>
      <c r="AA33" s="66">
        <v>8</v>
      </c>
      <c r="AB33" s="66">
        <v>4</v>
      </c>
      <c r="AC33" s="66">
        <v>4</v>
      </c>
      <c r="AD33" s="66">
        <v>4</v>
      </c>
      <c r="AE33" s="66">
        <v>4</v>
      </c>
      <c r="AF33" s="66">
        <v>4</v>
      </c>
      <c r="AG33" s="66">
        <v>4</v>
      </c>
      <c r="AH33" s="66">
        <v>4</v>
      </c>
      <c r="AI33" s="66">
        <v>4</v>
      </c>
      <c r="AJ33" s="66">
        <v>4</v>
      </c>
      <c r="AK33" s="66">
        <v>4</v>
      </c>
      <c r="AL33" s="66">
        <v>4</v>
      </c>
      <c r="AM33" s="39"/>
      <c r="AN33" s="39"/>
      <c r="AO33" s="39"/>
      <c r="AP33" s="39"/>
    </row>
    <row r="34" spans="1:42" x14ac:dyDescent="0.75">
      <c r="A34" s="77" t="s">
        <v>261</v>
      </c>
      <c r="B34" s="41"/>
      <c r="C34" s="4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118">
        <v>5</v>
      </c>
      <c r="Q34" s="118">
        <v>5</v>
      </c>
      <c r="R34" s="118">
        <v>10</v>
      </c>
      <c r="S34" s="118">
        <v>10</v>
      </c>
      <c r="T34" s="118">
        <v>10</v>
      </c>
      <c r="U34" s="118">
        <v>10</v>
      </c>
      <c r="V34" s="118">
        <v>10</v>
      </c>
      <c r="W34" s="64"/>
      <c r="X34" s="64"/>
      <c r="Y34" s="118">
        <v>5</v>
      </c>
      <c r="Z34" s="118">
        <v>5</v>
      </c>
      <c r="AA34" s="118">
        <v>5</v>
      </c>
      <c r="AB34" s="118">
        <v>5</v>
      </c>
      <c r="AC34" s="64"/>
      <c r="AD34" s="64"/>
      <c r="AE34" s="64"/>
      <c r="AF34" s="64"/>
      <c r="AG34" s="64"/>
      <c r="AH34" s="64"/>
      <c r="AI34" s="64"/>
      <c r="AJ34" s="64"/>
      <c r="AK34" s="64"/>
      <c r="AL34" s="118">
        <v>5</v>
      </c>
      <c r="AM34" s="118">
        <v>5</v>
      </c>
      <c r="AN34" s="118">
        <v>5</v>
      </c>
      <c r="AO34" s="118">
        <v>5</v>
      </c>
      <c r="AP34" s="118">
        <v>5</v>
      </c>
    </row>
    <row r="35" spans="1:42" x14ac:dyDescent="0.75">
      <c r="A35" s="55" t="s">
        <v>177</v>
      </c>
      <c r="B35" s="41"/>
      <c r="C35" s="4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7">
        <v>5</v>
      </c>
      <c r="T35" s="67">
        <v>5</v>
      </c>
      <c r="U35" s="67">
        <v>5</v>
      </c>
      <c r="V35" s="67">
        <v>15</v>
      </c>
      <c r="W35" s="67">
        <v>32</v>
      </c>
      <c r="X35" s="67">
        <v>32</v>
      </c>
      <c r="Y35" s="67">
        <v>32</v>
      </c>
      <c r="Z35" s="67">
        <v>32</v>
      </c>
      <c r="AA35" s="67">
        <v>32</v>
      </c>
      <c r="AB35" s="67">
        <v>32</v>
      </c>
      <c r="AC35" s="67">
        <v>32</v>
      </c>
      <c r="AD35" s="67">
        <v>32</v>
      </c>
      <c r="AE35" s="64"/>
      <c r="AF35" s="64"/>
      <c r="AG35" s="64"/>
      <c r="AH35" s="64"/>
      <c r="AI35" s="64"/>
      <c r="AJ35" s="64"/>
      <c r="AK35" s="64"/>
      <c r="AL35" s="67">
        <v>5</v>
      </c>
      <c r="AM35" s="67">
        <v>5</v>
      </c>
      <c r="AN35" s="67">
        <v>32</v>
      </c>
      <c r="AO35" s="67">
        <v>32</v>
      </c>
      <c r="AP35" s="67">
        <v>32</v>
      </c>
    </row>
    <row r="36" spans="1:42" x14ac:dyDescent="0.75">
      <c r="A36" s="55" t="s">
        <v>178</v>
      </c>
      <c r="B36" s="41"/>
      <c r="C36" s="42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7">
        <v>5</v>
      </c>
      <c r="T36" s="67">
        <v>5</v>
      </c>
      <c r="U36" s="67">
        <v>5</v>
      </c>
      <c r="V36" s="67">
        <v>15</v>
      </c>
      <c r="W36" s="67">
        <v>32</v>
      </c>
      <c r="X36" s="67">
        <v>32</v>
      </c>
      <c r="Y36" s="67">
        <v>32</v>
      </c>
      <c r="Z36" s="67">
        <v>32</v>
      </c>
      <c r="AA36" s="67">
        <v>32</v>
      </c>
      <c r="AB36" s="67">
        <v>32</v>
      </c>
      <c r="AC36" s="67">
        <v>32</v>
      </c>
      <c r="AD36" s="67">
        <v>32</v>
      </c>
      <c r="AE36" s="64"/>
      <c r="AF36" s="64"/>
      <c r="AG36" s="64"/>
      <c r="AH36" s="64"/>
      <c r="AI36" s="50"/>
      <c r="AJ36" s="50"/>
      <c r="AK36" s="50"/>
      <c r="AL36" s="67">
        <v>5</v>
      </c>
      <c r="AM36" s="67">
        <v>5</v>
      </c>
      <c r="AN36" s="67">
        <v>32</v>
      </c>
      <c r="AO36" s="67">
        <v>32</v>
      </c>
      <c r="AP36" s="67">
        <v>32</v>
      </c>
    </row>
    <row r="37" spans="1:42" x14ac:dyDescent="0.75">
      <c r="A37" s="49" t="s">
        <v>198</v>
      </c>
      <c r="B37" s="41"/>
      <c r="C37" s="42"/>
      <c r="D37" s="68">
        <v>15</v>
      </c>
      <c r="E37" s="68">
        <v>15</v>
      </c>
      <c r="F37" s="68">
        <v>15</v>
      </c>
      <c r="G37" s="68">
        <v>15</v>
      </c>
      <c r="H37" s="68">
        <v>15</v>
      </c>
      <c r="I37" s="68">
        <v>15</v>
      </c>
      <c r="J37" s="68">
        <v>15</v>
      </c>
      <c r="K37" s="68">
        <v>15</v>
      </c>
      <c r="L37" s="68">
        <v>15</v>
      </c>
      <c r="M37" s="68">
        <v>15</v>
      </c>
      <c r="N37" s="68">
        <v>15</v>
      </c>
      <c r="O37" s="68">
        <v>15</v>
      </c>
      <c r="P37" s="68">
        <v>15</v>
      </c>
      <c r="Q37" s="68">
        <v>15</v>
      </c>
      <c r="R37" s="68">
        <v>15</v>
      </c>
      <c r="S37" s="68">
        <v>15</v>
      </c>
      <c r="T37" s="68">
        <v>15</v>
      </c>
      <c r="U37" s="68">
        <v>15</v>
      </c>
      <c r="V37" s="68">
        <v>15</v>
      </c>
      <c r="W37" s="68">
        <v>15</v>
      </c>
      <c r="X37" s="68">
        <v>15</v>
      </c>
      <c r="Y37" s="68">
        <v>15</v>
      </c>
      <c r="Z37" s="68">
        <v>15</v>
      </c>
      <c r="AA37" s="68">
        <v>15</v>
      </c>
      <c r="AB37" s="68">
        <v>15</v>
      </c>
      <c r="AC37" s="68">
        <v>15</v>
      </c>
      <c r="AD37" s="68">
        <v>15</v>
      </c>
      <c r="AE37" s="68">
        <v>15</v>
      </c>
      <c r="AF37" s="68">
        <v>15</v>
      </c>
      <c r="AG37" s="68">
        <v>15</v>
      </c>
      <c r="AH37" s="68">
        <v>15</v>
      </c>
      <c r="AI37" s="68">
        <v>15</v>
      </c>
      <c r="AJ37" s="68">
        <v>15</v>
      </c>
      <c r="AK37" s="68">
        <v>15</v>
      </c>
      <c r="AL37" s="68">
        <v>15</v>
      </c>
      <c r="AM37" s="68">
        <v>15</v>
      </c>
      <c r="AN37" s="68">
        <v>15</v>
      </c>
      <c r="AO37" s="68">
        <v>15</v>
      </c>
      <c r="AP37" s="68">
        <v>15</v>
      </c>
    </row>
    <row r="38" spans="1:42" x14ac:dyDescent="0.75">
      <c r="A38" s="49" t="s">
        <v>199</v>
      </c>
      <c r="B38" s="41"/>
      <c r="C38" s="42"/>
      <c r="D38" s="68">
        <v>5</v>
      </c>
      <c r="E38" s="68">
        <v>5</v>
      </c>
      <c r="F38" s="68">
        <v>5</v>
      </c>
      <c r="G38" s="68">
        <v>5</v>
      </c>
      <c r="H38" s="68">
        <v>5</v>
      </c>
      <c r="I38" s="68">
        <v>5</v>
      </c>
      <c r="J38" s="68">
        <v>5</v>
      </c>
      <c r="K38" s="68">
        <v>5</v>
      </c>
      <c r="L38" s="68">
        <v>5</v>
      </c>
      <c r="M38" s="68">
        <v>5</v>
      </c>
      <c r="N38" s="68">
        <v>5</v>
      </c>
      <c r="O38" s="68">
        <v>5</v>
      </c>
      <c r="P38" s="68">
        <v>5</v>
      </c>
      <c r="Q38" s="68">
        <v>5</v>
      </c>
      <c r="R38" s="68">
        <v>5</v>
      </c>
      <c r="S38" s="68">
        <v>5</v>
      </c>
      <c r="T38" s="68">
        <v>5</v>
      </c>
      <c r="U38" s="68">
        <v>5</v>
      </c>
      <c r="V38" s="68">
        <v>5</v>
      </c>
      <c r="W38" s="68">
        <v>5</v>
      </c>
      <c r="X38" s="68">
        <v>5</v>
      </c>
      <c r="Y38" s="68">
        <v>5</v>
      </c>
      <c r="Z38" s="68">
        <v>5</v>
      </c>
      <c r="AA38" s="68">
        <v>5</v>
      </c>
      <c r="AB38" s="68">
        <v>5</v>
      </c>
      <c r="AC38" s="68">
        <v>5</v>
      </c>
      <c r="AD38" s="68">
        <v>5</v>
      </c>
      <c r="AE38" s="68">
        <v>5</v>
      </c>
      <c r="AF38" s="68">
        <v>5</v>
      </c>
      <c r="AG38" s="68">
        <v>5</v>
      </c>
      <c r="AH38" s="68">
        <v>5</v>
      </c>
      <c r="AI38" s="68">
        <v>5</v>
      </c>
      <c r="AJ38" s="68">
        <v>5</v>
      </c>
      <c r="AK38" s="68">
        <v>5</v>
      </c>
      <c r="AL38" s="68">
        <v>5</v>
      </c>
      <c r="AM38" s="68">
        <v>5</v>
      </c>
      <c r="AN38" s="68">
        <v>5</v>
      </c>
      <c r="AO38" s="68">
        <v>5</v>
      </c>
      <c r="AP38" s="68">
        <v>5</v>
      </c>
    </row>
    <row r="39" spans="1:42" x14ac:dyDescent="0.75">
      <c r="A39" s="152" t="s">
        <v>262</v>
      </c>
      <c r="B39" s="153"/>
      <c r="C39" s="154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>
        <f>SUM(P29)</f>
        <v>25</v>
      </c>
      <c r="Q39" s="81">
        <f t="shared" ref="Q39:R39" si="0">SUM(Q29)</f>
        <v>25</v>
      </c>
      <c r="R39" s="81">
        <f t="shared" si="0"/>
        <v>25</v>
      </c>
      <c r="S39" s="81">
        <f>SUM(S29,S31,S35)</f>
        <v>25</v>
      </c>
      <c r="T39" s="81">
        <f>SUM(T31,T35)</f>
        <v>20</v>
      </c>
      <c r="U39" s="81">
        <f t="shared" ref="U39:V39" si="1">SUM(U31,U35)</f>
        <v>20</v>
      </c>
      <c r="V39" s="81">
        <f t="shared" si="1"/>
        <v>30</v>
      </c>
      <c r="W39" s="81">
        <f>SUM(W35)</f>
        <v>32</v>
      </c>
      <c r="X39" s="81">
        <f t="shared" ref="X39:Z39" si="2">SUM(X35)</f>
        <v>32</v>
      </c>
      <c r="Y39" s="81">
        <f t="shared" si="2"/>
        <v>32</v>
      </c>
      <c r="Z39" s="81">
        <f t="shared" si="2"/>
        <v>32</v>
      </c>
      <c r="AA39" s="81">
        <f>SUM(AA31)</f>
        <v>5</v>
      </c>
      <c r="AB39" s="81"/>
      <c r="AC39" s="81"/>
      <c r="AD39" s="81"/>
      <c r="AE39" s="81"/>
      <c r="AF39" s="81"/>
      <c r="AG39" s="81"/>
      <c r="AH39" s="81">
        <f>SUM(AI29,AH35)</f>
        <v>25</v>
      </c>
      <c r="AI39" s="81">
        <f>SUM(AJ29,AI35)</f>
        <v>25</v>
      </c>
      <c r="AJ39" s="81">
        <f>SUM(AK29,AJ31)</f>
        <v>20</v>
      </c>
      <c r="AK39" s="81">
        <f>SUM(AK31,AK35)</f>
        <v>15</v>
      </c>
      <c r="AL39" s="81">
        <f t="shared" ref="AL39:AM39" si="3">SUM(AL31,AL35)</f>
        <v>20</v>
      </c>
      <c r="AM39" s="81">
        <f t="shared" si="3"/>
        <v>20</v>
      </c>
      <c r="AN39" s="81">
        <f>SUM(AN35)</f>
        <v>32</v>
      </c>
      <c r="AO39" s="81">
        <f t="shared" ref="AO39:AP39" si="4">SUM(AO35)</f>
        <v>32</v>
      </c>
      <c r="AP39" s="81">
        <f t="shared" si="4"/>
        <v>32</v>
      </c>
    </row>
    <row r="40" spans="1:42" x14ac:dyDescent="0.75">
      <c r="A40" s="152" t="s">
        <v>263</v>
      </c>
      <c r="B40" s="153"/>
      <c r="C40" s="154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>
        <f>SUM(P27)</f>
        <v>25</v>
      </c>
      <c r="Q40" s="81">
        <f t="shared" ref="Q40:S40" si="5">SUM(Q27)</f>
        <v>25</v>
      </c>
      <c r="R40" s="81">
        <f t="shared" si="5"/>
        <v>25</v>
      </c>
      <c r="S40" s="81">
        <f t="shared" si="5"/>
        <v>25</v>
      </c>
      <c r="T40" s="81">
        <f>SUM(T29)</f>
        <v>25</v>
      </c>
      <c r="U40" s="81">
        <f t="shared" ref="U40:V40" si="6">SUM(U29)</f>
        <v>25</v>
      </c>
      <c r="V40" s="81">
        <f t="shared" si="6"/>
        <v>25</v>
      </c>
      <c r="W40" s="81">
        <f>SUM(W29,W31)</f>
        <v>20</v>
      </c>
      <c r="X40" s="81">
        <f t="shared" ref="X40:Z40" si="7">SUM(X29,X31)</f>
        <v>15</v>
      </c>
      <c r="Y40" s="81">
        <f t="shared" si="7"/>
        <v>15</v>
      </c>
      <c r="Z40" s="81">
        <f t="shared" si="7"/>
        <v>15</v>
      </c>
      <c r="AA40" s="81">
        <f>SUM(AA36)</f>
        <v>32</v>
      </c>
      <c r="AB40" s="81">
        <f t="shared" ref="AB40:AD40" si="8">SUM(AB36)</f>
        <v>32</v>
      </c>
      <c r="AC40" s="81">
        <f t="shared" si="8"/>
        <v>32</v>
      </c>
      <c r="AD40" s="81">
        <f t="shared" si="8"/>
        <v>32</v>
      </c>
      <c r="AE40" s="81"/>
      <c r="AF40" s="81"/>
      <c r="AG40" s="81"/>
      <c r="AH40" s="81"/>
      <c r="AI40" s="81"/>
      <c r="AJ40" s="81"/>
      <c r="AK40" s="81">
        <f>SUM(AM29)</f>
        <v>25</v>
      </c>
      <c r="AL40" s="81">
        <f>SUM(AN29)</f>
        <v>25</v>
      </c>
      <c r="AM40" s="81">
        <f>SUM(AO29)</f>
        <v>25</v>
      </c>
      <c r="AN40" s="81">
        <f>SUM(AN31)</f>
        <v>15</v>
      </c>
      <c r="AO40" s="81">
        <f t="shared" ref="AO40:AP40" si="9">SUM(AO31)</f>
        <v>15</v>
      </c>
      <c r="AP40" s="81">
        <f t="shared" si="9"/>
        <v>15</v>
      </c>
    </row>
    <row r="41" spans="1:42" x14ac:dyDescent="0.75">
      <c r="A41" s="148" t="s">
        <v>200</v>
      </c>
      <c r="B41" s="149"/>
      <c r="C41" s="132"/>
      <c r="D41" s="93">
        <f>SUM(D27,D29,D31,D33,D34,D35,D37)</f>
        <v>40</v>
      </c>
      <c r="E41" s="116">
        <f t="shared" ref="E41:O41" si="10">SUM(E27,E29,E31,E33,E34,E35,E37)</f>
        <v>40</v>
      </c>
      <c r="F41" s="116">
        <f t="shared" si="10"/>
        <v>40</v>
      </c>
      <c r="G41" s="116">
        <f t="shared" si="10"/>
        <v>40</v>
      </c>
      <c r="H41" s="116">
        <f t="shared" si="10"/>
        <v>40</v>
      </c>
      <c r="I41" s="116">
        <f t="shared" si="10"/>
        <v>40</v>
      </c>
      <c r="J41" s="116">
        <f t="shared" si="10"/>
        <v>40</v>
      </c>
      <c r="K41" s="116">
        <f t="shared" si="10"/>
        <v>40</v>
      </c>
      <c r="L41" s="116">
        <f t="shared" si="10"/>
        <v>40</v>
      </c>
      <c r="M41" s="116">
        <f t="shared" si="10"/>
        <v>40</v>
      </c>
      <c r="N41" s="116">
        <f t="shared" si="10"/>
        <v>40</v>
      </c>
      <c r="O41" s="116">
        <f t="shared" si="10"/>
        <v>40</v>
      </c>
      <c r="P41" s="43">
        <f>SUM(P27,P29,P31,P33,P34,P35,P37)</f>
        <v>70</v>
      </c>
      <c r="Q41" s="116">
        <f t="shared" ref="Q41:R41" si="11">SUM(Q27,Q29,Q31,Q33,Q34,Q35,Q37)</f>
        <v>70</v>
      </c>
      <c r="R41" s="116">
        <f t="shared" si="11"/>
        <v>75</v>
      </c>
      <c r="S41" s="93">
        <f t="shared" ref="S41:AD41" si="12">SUM(S27,T29,S31,S33,S34,S35,S37)</f>
        <v>95</v>
      </c>
      <c r="T41" s="93">
        <f>SUM(T27,T29,T31,T33,T34,T35,T37)</f>
        <v>70</v>
      </c>
      <c r="U41" s="116">
        <f t="shared" ref="U41:W41" si="13">SUM(U27,U29,U31,U33,U34,U35,U37)</f>
        <v>78</v>
      </c>
      <c r="V41" s="116">
        <f t="shared" si="13"/>
        <v>88</v>
      </c>
      <c r="W41" s="116">
        <f t="shared" si="13"/>
        <v>75</v>
      </c>
      <c r="X41" s="93">
        <f t="shared" si="12"/>
        <v>70</v>
      </c>
      <c r="Y41" s="93">
        <f t="shared" si="12"/>
        <v>75</v>
      </c>
      <c r="Z41" s="93">
        <f t="shared" si="12"/>
        <v>75</v>
      </c>
      <c r="AA41" s="93">
        <f t="shared" si="12"/>
        <v>65</v>
      </c>
      <c r="AB41" s="93">
        <f t="shared" si="12"/>
        <v>56</v>
      </c>
      <c r="AC41" s="93">
        <f t="shared" si="12"/>
        <v>51</v>
      </c>
      <c r="AD41" s="93">
        <f t="shared" si="12"/>
        <v>51</v>
      </c>
      <c r="AE41" s="116">
        <f t="shared" ref="AE41:AH41" si="14">SUM(AE27,AE29,AE31,AE33,AE34,AE35,AE37)</f>
        <v>24</v>
      </c>
      <c r="AF41" s="116">
        <f t="shared" si="14"/>
        <v>19</v>
      </c>
      <c r="AG41" s="116">
        <f t="shared" si="14"/>
        <v>19</v>
      </c>
      <c r="AH41" s="116">
        <f t="shared" si="14"/>
        <v>44</v>
      </c>
      <c r="AI41" s="116">
        <f t="shared" ref="AI41:AK41" si="15">SUM(AI27,AI29,AI31,AI33,AI34,AI35,AI37)</f>
        <v>44</v>
      </c>
      <c r="AJ41" s="116">
        <f t="shared" si="15"/>
        <v>59</v>
      </c>
      <c r="AK41" s="116">
        <f t="shared" si="15"/>
        <v>39</v>
      </c>
      <c r="AL41" s="116">
        <f>SUM(AL27,AL29,AL31,AL33,AL34,AL35,AL37)</f>
        <v>44</v>
      </c>
      <c r="AM41" s="116">
        <f t="shared" ref="AM41:AP41" si="16">SUM(AM27,AM29,AM31,AM33,AM34,AM35,AM37)</f>
        <v>65</v>
      </c>
      <c r="AN41" s="116">
        <f t="shared" si="16"/>
        <v>92</v>
      </c>
      <c r="AO41" s="116">
        <f t="shared" si="16"/>
        <v>92</v>
      </c>
      <c r="AP41" s="116">
        <f t="shared" si="16"/>
        <v>72</v>
      </c>
    </row>
    <row r="42" spans="1:42" x14ac:dyDescent="0.75">
      <c r="A42" s="150" t="s">
        <v>201</v>
      </c>
      <c r="B42" s="151"/>
      <c r="C42" s="132"/>
      <c r="D42" s="40">
        <f>SUM(D28,D30,D32,D36,D38)</f>
        <v>20</v>
      </c>
      <c r="E42" s="40">
        <f t="shared" ref="E42:AE42" si="17">SUM(E28,E30,E32,E36,E38)</f>
        <v>20</v>
      </c>
      <c r="F42" s="40">
        <f t="shared" si="17"/>
        <v>20</v>
      </c>
      <c r="G42" s="40">
        <f t="shared" si="17"/>
        <v>20</v>
      </c>
      <c r="H42" s="40">
        <f t="shared" si="17"/>
        <v>20</v>
      </c>
      <c r="I42" s="40">
        <f t="shared" si="17"/>
        <v>20</v>
      </c>
      <c r="J42" s="40">
        <f t="shared" si="17"/>
        <v>20</v>
      </c>
      <c r="K42" s="40">
        <f t="shared" si="17"/>
        <v>20</v>
      </c>
      <c r="L42" s="40">
        <f t="shared" si="17"/>
        <v>20</v>
      </c>
      <c r="M42" s="40">
        <f t="shared" si="17"/>
        <v>20</v>
      </c>
      <c r="N42" s="40">
        <f t="shared" si="17"/>
        <v>20</v>
      </c>
      <c r="O42" s="40">
        <f t="shared" si="17"/>
        <v>20</v>
      </c>
      <c r="P42" s="40">
        <f t="shared" si="17"/>
        <v>35</v>
      </c>
      <c r="Q42" s="40">
        <f t="shared" si="17"/>
        <v>35</v>
      </c>
      <c r="R42" s="40">
        <f t="shared" si="17"/>
        <v>35</v>
      </c>
      <c r="S42" s="40">
        <f t="shared" si="17"/>
        <v>40</v>
      </c>
      <c r="T42" s="40">
        <f t="shared" si="17"/>
        <v>40</v>
      </c>
      <c r="U42" s="40">
        <f t="shared" si="17"/>
        <v>40</v>
      </c>
      <c r="V42" s="40">
        <f t="shared" si="17"/>
        <v>50</v>
      </c>
      <c r="W42" s="40">
        <f t="shared" si="17"/>
        <v>52</v>
      </c>
      <c r="X42" s="40">
        <f t="shared" si="17"/>
        <v>52</v>
      </c>
      <c r="Y42" s="40">
        <f t="shared" si="17"/>
        <v>52</v>
      </c>
      <c r="Z42" s="40">
        <f t="shared" si="17"/>
        <v>52</v>
      </c>
      <c r="AA42" s="40">
        <f t="shared" si="17"/>
        <v>42</v>
      </c>
      <c r="AB42" s="40">
        <f t="shared" si="17"/>
        <v>37</v>
      </c>
      <c r="AC42" s="40">
        <f t="shared" si="17"/>
        <v>37</v>
      </c>
      <c r="AD42" s="40">
        <f t="shared" si="17"/>
        <v>37</v>
      </c>
      <c r="AE42" s="40">
        <f t="shared" si="17"/>
        <v>10</v>
      </c>
      <c r="AF42" s="40">
        <f>SUM(AF28,AG30,AF32,AF36,AF38)</f>
        <v>5</v>
      </c>
      <c r="AG42" s="40">
        <f>SUM(AG28,AG30,AG32,AG36,AG38)</f>
        <v>5</v>
      </c>
      <c r="AH42" s="40">
        <f>SUM(AH28,AH30,AH32,AH36,AH38)</f>
        <v>20</v>
      </c>
      <c r="AI42" s="40">
        <f t="shared" ref="AI42:AK42" si="18">SUM(AI28,AI30,AI32,AI36,AI38)</f>
        <v>20</v>
      </c>
      <c r="AJ42" s="40">
        <f t="shared" si="18"/>
        <v>35</v>
      </c>
      <c r="AK42" s="40">
        <f t="shared" si="18"/>
        <v>20</v>
      </c>
      <c r="AL42" s="40">
        <f t="shared" ref="AL42:AM42" si="19">SUM(AL28,AL30,AL32,AL36,AL38)</f>
        <v>25</v>
      </c>
      <c r="AM42" s="40">
        <f t="shared" si="19"/>
        <v>40</v>
      </c>
      <c r="AN42" s="40">
        <f>SUM(AN28,AN30,AN32,AN36,AN38)</f>
        <v>67</v>
      </c>
      <c r="AO42" s="40">
        <f t="shared" ref="AO42:AP42" si="20">SUM(AO28,AO30,AO32,AO36,AO38)</f>
        <v>67</v>
      </c>
      <c r="AP42" s="40">
        <f t="shared" si="20"/>
        <v>52</v>
      </c>
    </row>
    <row r="44" spans="1:42" x14ac:dyDescent="0.75">
      <c r="C44" s="69"/>
    </row>
  </sheetData>
  <mergeCells count="38">
    <mergeCell ref="AE1:AH1"/>
    <mergeCell ref="AI1:AL1"/>
    <mergeCell ref="W1:Z1"/>
    <mergeCell ref="D1:F1"/>
    <mergeCell ref="G1:J1"/>
    <mergeCell ref="K1:N1"/>
    <mergeCell ref="O1:R1"/>
    <mergeCell ref="S1:V1"/>
    <mergeCell ref="A41:C41"/>
    <mergeCell ref="A42:C42"/>
    <mergeCell ref="A39:C39"/>
    <mergeCell ref="A40:C40"/>
    <mergeCell ref="AM1:AP1"/>
    <mergeCell ref="AH20:AJ20"/>
    <mergeCell ref="A26:AP26"/>
    <mergeCell ref="AM22:AN22"/>
    <mergeCell ref="AM23:AO23"/>
    <mergeCell ref="P7:R7"/>
    <mergeCell ref="AA16:AD16"/>
    <mergeCell ref="AK21:AN21"/>
    <mergeCell ref="D3:O3"/>
    <mergeCell ref="P4:S4"/>
    <mergeCell ref="M20:R20"/>
    <mergeCell ref="AA1:AD1"/>
    <mergeCell ref="U19:W19"/>
    <mergeCell ref="X19:Z19"/>
    <mergeCell ref="Y15:AB15"/>
    <mergeCell ref="Q22:V22"/>
    <mergeCell ref="S8:V8"/>
    <mergeCell ref="W10:Z10"/>
    <mergeCell ref="W14:Z14"/>
    <mergeCell ref="U9:V9"/>
    <mergeCell ref="T13:V13"/>
    <mergeCell ref="R5:U5"/>
    <mergeCell ref="P6:R6"/>
    <mergeCell ref="S6:V6"/>
    <mergeCell ref="AC12:AG12"/>
    <mergeCell ref="AG18:AL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4FB4-A566-4700-9C4C-03D8670358C8}">
  <dimension ref="A1:M11"/>
  <sheetViews>
    <sheetView workbookViewId="0">
      <selection activeCell="O20" sqref="O20"/>
    </sheetView>
  </sheetViews>
  <sheetFormatPr defaultRowHeight="14.75" x14ac:dyDescent="0.75"/>
  <cols>
    <col min="1" max="1" width="19.81640625" bestFit="1" customWidth="1"/>
  </cols>
  <sheetData>
    <row r="1" spans="1:13" x14ac:dyDescent="0.75">
      <c r="A1" s="39"/>
      <c r="B1" s="166">
        <v>2025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x14ac:dyDescent="0.75">
      <c r="A2" s="39"/>
      <c r="B2" s="167" t="s">
        <v>156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x14ac:dyDescent="0.75">
      <c r="A3" s="39" t="s">
        <v>80</v>
      </c>
      <c r="B3" s="39" t="s">
        <v>270</v>
      </c>
      <c r="C3" s="39" t="s">
        <v>271</v>
      </c>
      <c r="D3" s="39" t="s">
        <v>272</v>
      </c>
      <c r="E3" s="39" t="s">
        <v>273</v>
      </c>
      <c r="F3" s="39" t="s">
        <v>274</v>
      </c>
      <c r="G3" s="39" t="s">
        <v>275</v>
      </c>
      <c r="H3" s="39" t="s">
        <v>276</v>
      </c>
      <c r="I3" s="39" t="s">
        <v>277</v>
      </c>
      <c r="J3" s="39" t="s">
        <v>278</v>
      </c>
      <c r="K3" s="39" t="s">
        <v>279</v>
      </c>
      <c r="L3" s="39" t="s">
        <v>280</v>
      </c>
      <c r="M3" s="39" t="s">
        <v>281</v>
      </c>
    </row>
    <row r="4" spans="1:13" x14ac:dyDescent="0.75">
      <c r="A4" s="39" t="s">
        <v>283</v>
      </c>
      <c r="B4" s="122"/>
      <c r="C4" s="122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75">
      <c r="A5" s="39" t="s">
        <v>284</v>
      </c>
      <c r="B5" s="122"/>
      <c r="C5" s="122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75">
      <c r="A6" s="39" t="s">
        <v>282</v>
      </c>
      <c r="B6" s="39"/>
      <c r="C6" s="39"/>
      <c r="D6" s="122"/>
      <c r="E6" s="39"/>
      <c r="F6" s="39"/>
      <c r="G6" s="39"/>
      <c r="H6" s="39"/>
      <c r="I6" s="39"/>
      <c r="J6" s="39"/>
      <c r="K6" s="39"/>
      <c r="L6" s="39"/>
      <c r="M6" s="39"/>
    </row>
    <row r="7" spans="1:13" x14ac:dyDescent="0.75">
      <c r="A7" s="123" t="s">
        <v>285</v>
      </c>
      <c r="B7" s="39"/>
      <c r="C7" s="39"/>
      <c r="D7" s="39"/>
      <c r="E7" s="122"/>
      <c r="F7" s="39"/>
      <c r="G7" s="39"/>
      <c r="H7" s="39"/>
      <c r="I7" s="39"/>
      <c r="J7" s="39"/>
      <c r="K7" s="39"/>
      <c r="L7" s="39"/>
      <c r="M7" s="39"/>
    </row>
    <row r="8" spans="1:13" x14ac:dyDescent="0.75">
      <c r="A8" s="123" t="s">
        <v>286</v>
      </c>
      <c r="B8" s="39"/>
      <c r="C8" s="39"/>
      <c r="D8" s="39"/>
      <c r="E8" s="39"/>
      <c r="F8" s="122"/>
      <c r="G8" s="39"/>
      <c r="H8" s="39"/>
      <c r="I8" s="39"/>
      <c r="J8" s="39"/>
      <c r="K8" s="39"/>
      <c r="L8" s="39"/>
      <c r="M8" s="39"/>
    </row>
    <row r="9" spans="1:13" x14ac:dyDescent="0.75">
      <c r="A9" s="123" t="s">
        <v>287</v>
      </c>
      <c r="B9" s="39"/>
      <c r="C9" s="39"/>
      <c r="D9" s="39"/>
      <c r="E9" s="39"/>
      <c r="F9" s="39"/>
      <c r="G9" s="122"/>
      <c r="H9" s="122"/>
      <c r="I9" s="122"/>
      <c r="J9" s="122"/>
      <c r="K9" s="122"/>
      <c r="L9" s="39"/>
      <c r="M9" s="39"/>
    </row>
    <row r="10" spans="1:13" x14ac:dyDescent="0.75">
      <c r="A10" s="123" t="s">
        <v>288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22"/>
      <c r="M10" s="39"/>
    </row>
    <row r="11" spans="1:13" x14ac:dyDescent="0.75">
      <c r="A11" s="123" t="s">
        <v>289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22"/>
    </row>
  </sheetData>
  <mergeCells count="2">
    <mergeCell ref="B1:M1"/>
    <mergeCell ref="B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4"/>
  <sheetViews>
    <sheetView tabSelected="1" zoomScaleNormal="100" workbookViewId="0">
      <selection activeCell="V9" sqref="V9"/>
    </sheetView>
  </sheetViews>
  <sheetFormatPr defaultRowHeight="14.75" x14ac:dyDescent="0.75"/>
  <cols>
    <col min="1" max="1" width="6.31640625" style="15" bestFit="1" customWidth="1"/>
    <col min="2" max="2" width="27.26953125" bestFit="1" customWidth="1"/>
    <col min="3" max="3" width="8.1328125" bestFit="1" customWidth="1"/>
    <col min="4" max="31" width="5.6796875" customWidth="1"/>
  </cols>
  <sheetData>
    <row r="1" spans="1:31" ht="21" x14ac:dyDescent="1">
      <c r="B1" s="201" t="s">
        <v>290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s="12" customFormat="1" x14ac:dyDescent="0.75">
      <c r="A2" s="9"/>
      <c r="B2" s="10"/>
      <c r="C2" s="10"/>
      <c r="D2" s="172" t="s">
        <v>2</v>
      </c>
      <c r="E2" s="173"/>
      <c r="F2" s="173"/>
      <c r="G2" s="173"/>
      <c r="H2" s="172" t="s">
        <v>3</v>
      </c>
      <c r="I2" s="173"/>
      <c r="J2" s="173"/>
      <c r="K2" s="173"/>
      <c r="L2" s="172" t="s">
        <v>4</v>
      </c>
      <c r="M2" s="173"/>
      <c r="N2" s="173"/>
      <c r="O2" s="173"/>
      <c r="P2" s="172" t="s">
        <v>5</v>
      </c>
      <c r="Q2" s="173"/>
      <c r="R2" s="173"/>
      <c r="S2" s="173"/>
      <c r="T2" s="172" t="s">
        <v>6</v>
      </c>
      <c r="U2" s="173"/>
      <c r="V2" s="173"/>
      <c r="W2" s="173"/>
      <c r="X2" s="172" t="s">
        <v>7</v>
      </c>
      <c r="Y2" s="173"/>
      <c r="Z2" s="173"/>
      <c r="AA2" s="173"/>
      <c r="AB2" s="172" t="s">
        <v>8</v>
      </c>
      <c r="AC2" s="173"/>
      <c r="AD2" s="173"/>
      <c r="AE2" s="173"/>
    </row>
    <row r="3" spans="1:31" x14ac:dyDescent="0.75">
      <c r="B3" s="2" t="s">
        <v>79</v>
      </c>
      <c r="C3" s="2"/>
      <c r="D3" s="174" t="s">
        <v>10</v>
      </c>
      <c r="E3" s="174"/>
      <c r="F3" s="174" t="s">
        <v>11</v>
      </c>
      <c r="G3" s="174"/>
      <c r="H3" s="174" t="s">
        <v>10</v>
      </c>
      <c r="I3" s="174"/>
      <c r="J3" s="174" t="s">
        <v>11</v>
      </c>
      <c r="K3" s="174"/>
      <c r="L3" s="174" t="s">
        <v>10</v>
      </c>
      <c r="M3" s="174"/>
      <c r="N3" s="174" t="s">
        <v>11</v>
      </c>
      <c r="O3" s="174"/>
      <c r="P3" s="174" t="s">
        <v>10</v>
      </c>
      <c r="Q3" s="174"/>
      <c r="R3" s="174" t="s">
        <v>11</v>
      </c>
      <c r="S3" s="174"/>
      <c r="T3" s="174" t="s">
        <v>10</v>
      </c>
      <c r="U3" s="174"/>
      <c r="V3" s="174" t="s">
        <v>11</v>
      </c>
      <c r="W3" s="174"/>
      <c r="X3" s="174" t="s">
        <v>10</v>
      </c>
      <c r="Y3" s="174"/>
      <c r="Z3" s="174" t="s">
        <v>11</v>
      </c>
      <c r="AA3" s="174"/>
      <c r="AB3" s="174" t="s">
        <v>10</v>
      </c>
      <c r="AC3" s="174"/>
      <c r="AD3" s="174" t="s">
        <v>11</v>
      </c>
      <c r="AE3" s="174"/>
    </row>
    <row r="4" spans="1:31" x14ac:dyDescent="0.75">
      <c r="B4" s="2" t="s">
        <v>80</v>
      </c>
      <c r="C4" s="2" t="s">
        <v>83</v>
      </c>
      <c r="D4" s="13">
        <v>0.25</v>
      </c>
      <c r="E4" s="13">
        <v>0.45833333333333331</v>
      </c>
      <c r="F4" s="13">
        <v>0.66666666666666663</v>
      </c>
      <c r="G4" s="13">
        <v>0.875</v>
      </c>
      <c r="H4" s="13">
        <v>0.25</v>
      </c>
      <c r="I4" s="13">
        <v>0.45833333333333331</v>
      </c>
      <c r="J4" s="13">
        <v>0.66666666666666663</v>
      </c>
      <c r="K4" s="13">
        <v>0.875</v>
      </c>
      <c r="L4" s="13">
        <v>0.25</v>
      </c>
      <c r="M4" s="13">
        <v>0.45833333333333331</v>
      </c>
      <c r="N4" s="13">
        <v>0.66666666666666663</v>
      </c>
      <c r="O4" s="13">
        <v>0.875</v>
      </c>
      <c r="P4" s="13">
        <v>0.25</v>
      </c>
      <c r="Q4" s="13">
        <v>0.45833333333333331</v>
      </c>
      <c r="R4" s="13">
        <v>0.66666666666666663</v>
      </c>
      <c r="S4" s="13">
        <v>0.875</v>
      </c>
      <c r="T4" s="13">
        <v>0.25</v>
      </c>
      <c r="U4" s="13">
        <v>0.45833333333333331</v>
      </c>
      <c r="V4" s="13">
        <v>0.66666666666666663</v>
      </c>
      <c r="W4" s="13">
        <v>0.875</v>
      </c>
      <c r="X4" s="13">
        <v>0.25</v>
      </c>
      <c r="Y4" s="13">
        <v>0.45833333333333331</v>
      </c>
      <c r="Z4" s="13">
        <v>0.66666666666666663</v>
      </c>
      <c r="AA4" s="13">
        <v>0.875</v>
      </c>
      <c r="AB4" s="13">
        <v>0.25</v>
      </c>
      <c r="AC4" s="13">
        <v>0.45833333333333331</v>
      </c>
      <c r="AD4" s="13">
        <v>0.66666666666666663</v>
      </c>
      <c r="AE4" s="13">
        <v>0.875</v>
      </c>
    </row>
    <row r="5" spans="1:31" x14ac:dyDescent="0.75">
      <c r="B5" s="21" t="s">
        <v>102</v>
      </c>
      <c r="C5" s="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75">
      <c r="A6" s="15">
        <v>1</v>
      </c>
      <c r="B6" s="12" t="s">
        <v>81</v>
      </c>
      <c r="C6" s="85" t="s">
        <v>84</v>
      </c>
      <c r="D6" s="85">
        <v>6</v>
      </c>
      <c r="E6" s="85">
        <v>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31" x14ac:dyDescent="0.75">
      <c r="A7" s="15">
        <v>2</v>
      </c>
      <c r="B7" s="12" t="s">
        <v>82</v>
      </c>
      <c r="C7" s="85" t="s">
        <v>84</v>
      </c>
      <c r="D7" s="15"/>
      <c r="F7" s="85">
        <v>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31" x14ac:dyDescent="0.75">
      <c r="A8" s="15">
        <v>3</v>
      </c>
      <c r="B8" s="12" t="s">
        <v>85</v>
      </c>
      <c r="C8" s="85" t="s">
        <v>84</v>
      </c>
      <c r="D8" s="15"/>
      <c r="E8" s="15"/>
      <c r="F8" s="22"/>
      <c r="G8" s="85">
        <v>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31" x14ac:dyDescent="0.75">
      <c r="A9" s="16">
        <v>4</v>
      </c>
      <c r="B9" s="12" t="s">
        <v>86</v>
      </c>
      <c r="C9" s="17" t="s">
        <v>94</v>
      </c>
      <c r="D9" s="15"/>
      <c r="E9" s="15"/>
      <c r="F9" s="22"/>
      <c r="G9" s="15"/>
      <c r="H9" s="17">
        <v>4</v>
      </c>
      <c r="I9" s="17">
        <v>4</v>
      </c>
      <c r="J9" s="17">
        <v>4</v>
      </c>
      <c r="K9" s="17">
        <v>4</v>
      </c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31" x14ac:dyDescent="0.75">
      <c r="A10" s="15">
        <v>5</v>
      </c>
      <c r="B10" s="12" t="s">
        <v>87</v>
      </c>
      <c r="C10" s="17" t="s">
        <v>94</v>
      </c>
      <c r="D10" s="15"/>
      <c r="E10" s="15"/>
      <c r="F10" s="22"/>
      <c r="G10" s="15"/>
      <c r="H10" s="15"/>
      <c r="I10" s="15"/>
      <c r="J10" s="15"/>
      <c r="K10" s="22"/>
      <c r="L10" s="17">
        <v>4</v>
      </c>
      <c r="M10" s="15"/>
      <c r="N10" s="15"/>
      <c r="O10" s="15"/>
      <c r="P10" s="15"/>
      <c r="Q10" s="15"/>
      <c r="R10" s="15"/>
      <c r="S10" s="15"/>
      <c r="T10" s="15"/>
      <c r="U10" s="15"/>
    </row>
    <row r="11" spans="1:31" x14ac:dyDescent="0.75">
      <c r="A11" s="15">
        <v>6</v>
      </c>
      <c r="B11" s="12" t="s">
        <v>90</v>
      </c>
      <c r="C11" s="17" t="s">
        <v>94</v>
      </c>
      <c r="D11" s="15"/>
      <c r="E11" s="15"/>
      <c r="F11" s="22"/>
      <c r="G11" s="15"/>
      <c r="H11" s="15"/>
      <c r="I11" s="15"/>
      <c r="J11" s="15"/>
      <c r="K11" s="22"/>
      <c r="L11" s="15"/>
      <c r="M11" s="17">
        <v>4</v>
      </c>
      <c r="N11" s="15"/>
      <c r="O11" s="15"/>
      <c r="P11" s="15"/>
      <c r="Q11" s="15"/>
      <c r="R11" s="15"/>
      <c r="S11" s="15"/>
      <c r="T11" s="15"/>
      <c r="U11" s="15"/>
    </row>
    <row r="12" spans="1:31" x14ac:dyDescent="0.75">
      <c r="A12" s="15">
        <v>7</v>
      </c>
      <c r="B12" s="12" t="s">
        <v>93</v>
      </c>
      <c r="C12" s="17" t="s">
        <v>94</v>
      </c>
      <c r="I12" s="15"/>
      <c r="N12" s="17">
        <v>4</v>
      </c>
      <c r="O12" s="17">
        <v>4</v>
      </c>
      <c r="AD12" s="15"/>
      <c r="AE12" s="15"/>
    </row>
    <row r="13" spans="1:31" x14ac:dyDescent="0.75">
      <c r="A13" s="15">
        <v>8</v>
      </c>
      <c r="B13" s="12" t="s">
        <v>88</v>
      </c>
      <c r="C13" s="18" t="s">
        <v>95</v>
      </c>
      <c r="D13" s="15"/>
      <c r="E13" s="15"/>
      <c r="F13" s="22"/>
      <c r="G13" s="15"/>
      <c r="H13" s="15"/>
      <c r="I13" s="15"/>
      <c r="J13" s="15"/>
      <c r="K13" s="22"/>
      <c r="L13" s="15"/>
      <c r="M13" s="22"/>
      <c r="N13" s="15"/>
      <c r="P13" s="18">
        <v>2</v>
      </c>
      <c r="Q13" s="18">
        <v>2</v>
      </c>
      <c r="R13" s="15"/>
      <c r="S13" s="15"/>
      <c r="T13" s="15"/>
      <c r="U13" s="15"/>
    </row>
    <row r="14" spans="1:31" x14ac:dyDescent="0.75">
      <c r="A14" s="15">
        <v>9</v>
      </c>
      <c r="B14" s="12" t="s">
        <v>89</v>
      </c>
      <c r="C14" s="18" t="s">
        <v>95</v>
      </c>
      <c r="D14" s="15"/>
      <c r="E14" s="15"/>
      <c r="F14" s="22"/>
      <c r="G14" s="15"/>
      <c r="H14" s="15"/>
      <c r="I14" s="15"/>
      <c r="J14" s="15"/>
      <c r="K14" s="22"/>
      <c r="L14" s="15"/>
      <c r="M14" s="22"/>
      <c r="N14" s="15"/>
      <c r="O14" s="15"/>
      <c r="P14" s="15"/>
      <c r="Q14" s="15"/>
      <c r="R14" s="18">
        <v>2</v>
      </c>
      <c r="S14" s="18">
        <v>2</v>
      </c>
      <c r="T14" s="18">
        <v>2</v>
      </c>
      <c r="U14" s="18">
        <v>2</v>
      </c>
    </row>
    <row r="15" spans="1:31" x14ac:dyDescent="0.75">
      <c r="A15" s="15">
        <v>10</v>
      </c>
      <c r="B15" s="12" t="s">
        <v>91</v>
      </c>
      <c r="C15" s="18" t="s">
        <v>95</v>
      </c>
      <c r="D15" s="15"/>
      <c r="E15" s="15"/>
      <c r="F15" s="22"/>
      <c r="G15" s="15"/>
      <c r="H15" s="15"/>
      <c r="I15" s="15"/>
      <c r="J15" s="15"/>
      <c r="K15" s="22"/>
      <c r="L15" s="15"/>
      <c r="M15" s="22"/>
      <c r="N15" s="15"/>
      <c r="O15" s="15"/>
      <c r="P15" s="15"/>
      <c r="Q15" s="15"/>
      <c r="R15" s="15"/>
      <c r="S15" s="15"/>
      <c r="T15" s="15"/>
      <c r="U15" s="15"/>
      <c r="V15" s="18">
        <v>2</v>
      </c>
      <c r="W15" s="18">
        <v>2</v>
      </c>
      <c r="X15" s="18">
        <v>2</v>
      </c>
      <c r="Y15" s="18">
        <v>2</v>
      </c>
    </row>
    <row r="16" spans="1:31" x14ac:dyDescent="0.75">
      <c r="A16" s="15">
        <v>11</v>
      </c>
      <c r="B16" s="12" t="s">
        <v>92</v>
      </c>
      <c r="C16" s="18" t="s">
        <v>95</v>
      </c>
      <c r="Z16" s="18">
        <v>2</v>
      </c>
      <c r="AA16" s="18">
        <v>2</v>
      </c>
      <c r="AB16" s="18">
        <v>2</v>
      </c>
      <c r="AC16" s="18">
        <v>2</v>
      </c>
    </row>
    <row r="17" spans="1:33" x14ac:dyDescent="0.75">
      <c r="A17" s="15">
        <v>12</v>
      </c>
      <c r="B17" s="12" t="s">
        <v>96</v>
      </c>
      <c r="C17" s="18" t="s">
        <v>95</v>
      </c>
      <c r="I17" s="15"/>
      <c r="AD17" s="18">
        <v>2</v>
      </c>
      <c r="AE17" s="18">
        <v>2</v>
      </c>
      <c r="AF17" s="15"/>
      <c r="AG17" s="15"/>
    </row>
    <row r="18" spans="1:33" x14ac:dyDescent="0.75">
      <c r="A18" s="15">
        <v>13</v>
      </c>
      <c r="B18" s="12" t="s">
        <v>97</v>
      </c>
      <c r="C18" s="86" t="s">
        <v>98</v>
      </c>
      <c r="D18" s="86">
        <v>4</v>
      </c>
      <c r="E18" s="86">
        <v>4</v>
      </c>
      <c r="F18" s="15"/>
      <c r="G18" s="15"/>
      <c r="H18" s="15"/>
      <c r="I18" s="15"/>
    </row>
    <row r="19" spans="1:33" x14ac:dyDescent="0.75">
      <c r="A19" s="15">
        <v>14</v>
      </c>
      <c r="B19" s="12" t="s">
        <v>99</v>
      </c>
      <c r="C19" s="86" t="s">
        <v>98</v>
      </c>
      <c r="D19" s="15"/>
      <c r="E19" s="15"/>
      <c r="F19" s="86">
        <v>4</v>
      </c>
      <c r="G19" s="86">
        <v>4</v>
      </c>
      <c r="H19" s="86">
        <v>4</v>
      </c>
      <c r="I19" s="86">
        <v>4</v>
      </c>
    </row>
    <row r="20" spans="1:33" x14ac:dyDescent="0.75">
      <c r="A20" s="15">
        <v>15</v>
      </c>
      <c r="B20" s="12" t="s">
        <v>105</v>
      </c>
      <c r="C20" s="86" t="s">
        <v>98</v>
      </c>
      <c r="H20" s="15"/>
      <c r="I20" s="15"/>
      <c r="J20" s="86">
        <v>4</v>
      </c>
      <c r="K20" s="86">
        <v>4</v>
      </c>
      <c r="L20" s="9"/>
      <c r="M20" s="9"/>
    </row>
    <row r="21" spans="1:33" x14ac:dyDescent="0.75">
      <c r="A21" s="15">
        <v>16</v>
      </c>
      <c r="B21" s="12" t="s">
        <v>18</v>
      </c>
      <c r="C21" s="86" t="s">
        <v>98</v>
      </c>
      <c r="H21" s="15"/>
      <c r="I21" s="15"/>
      <c r="J21" s="9"/>
      <c r="K21" s="9"/>
      <c r="L21" s="86">
        <v>4</v>
      </c>
      <c r="M21" s="86">
        <v>4</v>
      </c>
    </row>
    <row r="22" spans="1:33" x14ac:dyDescent="0.75">
      <c r="A22" s="38">
        <v>17</v>
      </c>
      <c r="B22" s="12" t="s">
        <v>204</v>
      </c>
      <c r="C22" s="86" t="s">
        <v>98</v>
      </c>
      <c r="H22" s="38"/>
      <c r="I22" s="38"/>
      <c r="J22" s="9"/>
      <c r="K22" s="9"/>
      <c r="L22" s="9"/>
      <c r="M22" s="9"/>
      <c r="N22" s="86">
        <v>4</v>
      </c>
      <c r="O22" s="86">
        <v>4</v>
      </c>
    </row>
    <row r="23" spans="1:33" x14ac:dyDescent="0.75">
      <c r="B23" s="21" t="s">
        <v>103</v>
      </c>
      <c r="C23" s="15"/>
    </row>
    <row r="24" spans="1:33" x14ac:dyDescent="0.75">
      <c r="A24" s="22">
        <v>1</v>
      </c>
      <c r="B24" s="12" t="s">
        <v>81</v>
      </c>
      <c r="C24" s="14" t="s">
        <v>84</v>
      </c>
      <c r="H24" s="14">
        <v>6</v>
      </c>
      <c r="I24" s="14">
        <v>6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33" x14ac:dyDescent="0.75">
      <c r="A25" s="22">
        <v>2</v>
      </c>
      <c r="B25" s="12" t="s">
        <v>82</v>
      </c>
      <c r="C25" s="14" t="s">
        <v>84</v>
      </c>
      <c r="H25" s="22"/>
      <c r="J25" s="14">
        <v>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33" x14ac:dyDescent="0.75">
      <c r="A26" s="22">
        <v>3</v>
      </c>
      <c r="B26" s="12" t="s">
        <v>85</v>
      </c>
      <c r="C26" s="14" t="s">
        <v>84</v>
      </c>
      <c r="H26" s="22"/>
      <c r="I26" s="22"/>
      <c r="J26" s="22"/>
      <c r="K26" s="14">
        <v>6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33" x14ac:dyDescent="0.75">
      <c r="A27" s="16">
        <v>4</v>
      </c>
      <c r="B27" s="12" t="s">
        <v>86</v>
      </c>
      <c r="C27" s="17" t="s">
        <v>100</v>
      </c>
      <c r="H27" s="22"/>
      <c r="I27" s="22"/>
      <c r="J27" s="22"/>
      <c r="K27" s="22"/>
      <c r="L27" s="17">
        <v>4</v>
      </c>
      <c r="M27" s="17">
        <v>4</v>
      </c>
      <c r="N27" s="17">
        <v>4</v>
      </c>
      <c r="O27" s="17">
        <v>4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33" x14ac:dyDescent="0.75">
      <c r="A28" s="22">
        <v>5</v>
      </c>
      <c r="B28" s="12" t="s">
        <v>87</v>
      </c>
      <c r="C28" s="17" t="s">
        <v>100</v>
      </c>
      <c r="H28" s="22"/>
      <c r="I28" s="22"/>
      <c r="J28" s="22"/>
      <c r="K28" s="22"/>
      <c r="L28" s="22"/>
      <c r="M28" s="22"/>
      <c r="N28" s="22"/>
      <c r="O28" s="22"/>
      <c r="P28" s="17">
        <v>4</v>
      </c>
      <c r="Q28" s="22"/>
      <c r="R28" s="22"/>
      <c r="S28" s="22"/>
      <c r="T28" s="22"/>
      <c r="U28" s="22"/>
      <c r="V28" s="22"/>
      <c r="W28" s="22"/>
      <c r="X28" s="22"/>
      <c r="Y28" s="22"/>
    </row>
    <row r="29" spans="1:33" x14ac:dyDescent="0.75">
      <c r="A29" s="22">
        <v>6</v>
      </c>
      <c r="B29" s="12" t="s">
        <v>90</v>
      </c>
      <c r="C29" s="17" t="s">
        <v>100</v>
      </c>
      <c r="H29" s="22"/>
      <c r="I29" s="22"/>
      <c r="J29" s="22"/>
      <c r="K29" s="22"/>
      <c r="L29" s="22"/>
      <c r="M29" s="22"/>
      <c r="N29" s="22"/>
      <c r="O29" s="22"/>
      <c r="P29" s="22"/>
      <c r="Q29" s="17">
        <v>4</v>
      </c>
      <c r="R29" s="22"/>
      <c r="S29" s="22"/>
      <c r="T29" s="22"/>
      <c r="U29" s="22"/>
      <c r="V29" s="22"/>
      <c r="W29" s="22"/>
      <c r="X29" s="22"/>
      <c r="Y29" s="22"/>
    </row>
    <row r="30" spans="1:33" x14ac:dyDescent="0.75">
      <c r="A30" s="22">
        <v>7</v>
      </c>
      <c r="B30" s="12" t="s">
        <v>93</v>
      </c>
      <c r="C30" s="17" t="s">
        <v>100</v>
      </c>
      <c r="F30" s="15"/>
      <c r="G30" s="15"/>
      <c r="M30" s="22"/>
      <c r="R30" s="17">
        <v>4</v>
      </c>
      <c r="S30" s="17">
        <v>4</v>
      </c>
    </row>
    <row r="31" spans="1:33" x14ac:dyDescent="0.75">
      <c r="A31" s="22">
        <v>8</v>
      </c>
      <c r="B31" s="12" t="s">
        <v>88</v>
      </c>
      <c r="C31" s="18" t="s">
        <v>101</v>
      </c>
      <c r="F31" s="15"/>
      <c r="G31" s="15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T31" s="18">
        <v>0</v>
      </c>
      <c r="U31" s="18">
        <v>0</v>
      </c>
      <c r="V31" s="22"/>
      <c r="W31" s="22"/>
      <c r="X31" s="22"/>
      <c r="Y31" s="22"/>
    </row>
    <row r="32" spans="1:33" x14ac:dyDescent="0.75">
      <c r="A32" s="22">
        <v>9</v>
      </c>
      <c r="B32" s="12" t="s">
        <v>89</v>
      </c>
      <c r="C32" s="18" t="s">
        <v>101</v>
      </c>
      <c r="F32" s="15"/>
      <c r="G32" s="15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>
        <v>2</v>
      </c>
      <c r="W32" s="18">
        <v>2</v>
      </c>
      <c r="X32" s="18">
        <v>2</v>
      </c>
      <c r="Y32" s="18">
        <v>2</v>
      </c>
    </row>
    <row r="33" spans="1:31" x14ac:dyDescent="0.75">
      <c r="A33" s="22">
        <v>10</v>
      </c>
      <c r="B33" s="12" t="s">
        <v>91</v>
      </c>
      <c r="C33" s="18" t="s">
        <v>101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8">
        <v>2</v>
      </c>
      <c r="AA33" s="18">
        <v>2</v>
      </c>
      <c r="AB33" s="18">
        <v>2</v>
      </c>
      <c r="AC33" s="18">
        <v>2</v>
      </c>
    </row>
    <row r="34" spans="1:31" x14ac:dyDescent="0.75">
      <c r="A34" s="22">
        <v>11</v>
      </c>
      <c r="B34" s="12" t="s">
        <v>92</v>
      </c>
      <c r="C34" s="18" t="s">
        <v>101</v>
      </c>
      <c r="D34" s="18">
        <v>2</v>
      </c>
      <c r="E34" s="18">
        <v>2</v>
      </c>
      <c r="AD34" s="18">
        <v>2</v>
      </c>
      <c r="AE34" s="18">
        <v>2</v>
      </c>
    </row>
    <row r="35" spans="1:31" x14ac:dyDescent="0.75">
      <c r="A35" s="22">
        <v>12</v>
      </c>
      <c r="B35" s="12" t="s">
        <v>96</v>
      </c>
      <c r="C35" s="18" t="s">
        <v>101</v>
      </c>
      <c r="F35" s="18">
        <v>2</v>
      </c>
      <c r="G35" s="18">
        <v>2</v>
      </c>
      <c r="M35" s="22"/>
    </row>
    <row r="36" spans="1:31" x14ac:dyDescent="0.75">
      <c r="A36" s="22">
        <v>13</v>
      </c>
      <c r="B36" s="12" t="s">
        <v>97</v>
      </c>
      <c r="C36" s="19" t="s">
        <v>98</v>
      </c>
      <c r="H36" s="19">
        <v>4</v>
      </c>
      <c r="I36" s="19">
        <v>4</v>
      </c>
      <c r="J36" s="22"/>
      <c r="K36" s="22"/>
      <c r="L36" s="22"/>
      <c r="M36" s="22"/>
    </row>
    <row r="37" spans="1:31" x14ac:dyDescent="0.75">
      <c r="A37" s="22">
        <v>14</v>
      </c>
      <c r="B37" s="12" t="s">
        <v>99</v>
      </c>
      <c r="C37" s="19" t="s">
        <v>98</v>
      </c>
      <c r="H37" s="22"/>
      <c r="I37" s="22"/>
      <c r="J37" s="19">
        <v>4</v>
      </c>
      <c r="K37" s="19">
        <v>4</v>
      </c>
      <c r="L37" s="19">
        <v>4</v>
      </c>
      <c r="M37" s="19">
        <v>4</v>
      </c>
    </row>
    <row r="38" spans="1:31" x14ac:dyDescent="0.75">
      <c r="A38" s="22">
        <v>15</v>
      </c>
      <c r="B38" s="12" t="s">
        <v>105</v>
      </c>
      <c r="C38" s="19" t="s">
        <v>98</v>
      </c>
      <c r="L38" s="22"/>
      <c r="M38" s="22"/>
      <c r="N38" s="19">
        <v>4</v>
      </c>
      <c r="O38" s="19">
        <v>4</v>
      </c>
      <c r="P38" s="9"/>
      <c r="Q38" s="9"/>
    </row>
    <row r="39" spans="1:31" x14ac:dyDescent="0.75">
      <c r="A39" s="22">
        <v>16</v>
      </c>
      <c r="B39" s="12" t="s">
        <v>18</v>
      </c>
      <c r="C39" s="19" t="s">
        <v>98</v>
      </c>
      <c r="L39" s="22"/>
      <c r="M39" s="22"/>
      <c r="N39" s="9"/>
      <c r="O39" s="9"/>
      <c r="P39" s="19">
        <v>4</v>
      </c>
      <c r="Q39" s="19">
        <v>4</v>
      </c>
    </row>
    <row r="40" spans="1:31" x14ac:dyDescent="0.75">
      <c r="A40" s="38">
        <v>17</v>
      </c>
      <c r="B40" s="12" t="s">
        <v>204</v>
      </c>
      <c r="C40" s="19" t="s">
        <v>98</v>
      </c>
      <c r="L40" s="38"/>
      <c r="M40" s="38"/>
      <c r="N40" s="9"/>
      <c r="O40" s="9"/>
      <c r="P40" s="9"/>
      <c r="Q40" s="9"/>
      <c r="R40" s="19">
        <v>4</v>
      </c>
      <c r="S40" s="19">
        <v>4</v>
      </c>
    </row>
    <row r="41" spans="1:31" x14ac:dyDescent="0.75">
      <c r="A41" s="38">
        <v>18</v>
      </c>
      <c r="B41" s="12" t="s">
        <v>18</v>
      </c>
      <c r="C41" s="19" t="s">
        <v>98</v>
      </c>
      <c r="D41" s="19">
        <v>4</v>
      </c>
      <c r="E41" s="19">
        <v>4</v>
      </c>
      <c r="L41" s="38"/>
      <c r="M41" s="38"/>
      <c r="N41" s="9"/>
      <c r="O41" s="9"/>
      <c r="P41" s="9"/>
      <c r="Q41" s="9"/>
      <c r="R41" s="9"/>
      <c r="S41" s="9"/>
    </row>
    <row r="42" spans="1:31" x14ac:dyDescent="0.75">
      <c r="A42" s="38">
        <v>19</v>
      </c>
      <c r="B42" s="12" t="s">
        <v>204</v>
      </c>
      <c r="C42" s="19" t="s">
        <v>98</v>
      </c>
      <c r="F42" s="19">
        <v>4</v>
      </c>
      <c r="G42" s="19">
        <v>4</v>
      </c>
      <c r="L42" s="38"/>
      <c r="M42" s="38"/>
      <c r="N42" s="9"/>
      <c r="O42" s="9"/>
      <c r="P42" s="9"/>
      <c r="Q42" s="9"/>
      <c r="R42" s="9"/>
      <c r="S42" s="9"/>
    </row>
    <row r="43" spans="1:31" x14ac:dyDescent="0.75">
      <c r="B43" s="21" t="s">
        <v>104</v>
      </c>
    </row>
    <row r="44" spans="1:31" x14ac:dyDescent="0.75">
      <c r="A44" s="22">
        <v>1</v>
      </c>
      <c r="B44" s="12" t="s">
        <v>81</v>
      </c>
      <c r="C44" s="14" t="s">
        <v>84</v>
      </c>
      <c r="L44" s="14">
        <v>6</v>
      </c>
      <c r="M44" s="14">
        <v>6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31" x14ac:dyDescent="0.75">
      <c r="A45" s="22">
        <v>2</v>
      </c>
      <c r="B45" s="12" t="s">
        <v>82</v>
      </c>
      <c r="C45" s="14" t="s">
        <v>84</v>
      </c>
      <c r="L45" s="22"/>
      <c r="N45" s="14">
        <v>6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31" x14ac:dyDescent="0.75">
      <c r="A46" s="22">
        <v>3</v>
      </c>
      <c r="B46" s="12" t="s">
        <v>85</v>
      </c>
      <c r="C46" s="14" t="s">
        <v>84</v>
      </c>
      <c r="L46" s="22"/>
      <c r="M46" s="22"/>
      <c r="N46" s="22"/>
      <c r="O46" s="14">
        <v>6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31" x14ac:dyDescent="0.75">
      <c r="A47" s="16">
        <v>4</v>
      </c>
      <c r="B47" s="12" t="s">
        <v>86</v>
      </c>
      <c r="C47" s="17" t="s">
        <v>94</v>
      </c>
      <c r="L47" s="22"/>
      <c r="M47" s="22"/>
      <c r="N47" s="22"/>
      <c r="O47" s="22"/>
      <c r="P47" s="17">
        <v>4</v>
      </c>
      <c r="Q47" s="17">
        <v>4</v>
      </c>
      <c r="R47" s="17">
        <v>4</v>
      </c>
      <c r="S47" s="17">
        <v>4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31" x14ac:dyDescent="0.75">
      <c r="A48" s="22">
        <v>5</v>
      </c>
      <c r="B48" s="12" t="s">
        <v>87</v>
      </c>
      <c r="C48" s="17" t="s">
        <v>94</v>
      </c>
      <c r="D48" s="17">
        <v>4</v>
      </c>
      <c r="E48" s="22"/>
      <c r="F48" s="22"/>
      <c r="G48" s="22"/>
      <c r="H48" s="22"/>
      <c r="I48" s="22"/>
      <c r="J48" s="22"/>
      <c r="K48" s="22"/>
      <c r="L48" s="22"/>
      <c r="M48" s="22"/>
      <c r="P48" s="22"/>
      <c r="Q48" s="22"/>
      <c r="R48" s="22"/>
      <c r="S48" s="22"/>
    </row>
    <row r="49" spans="1:28" x14ac:dyDescent="0.75">
      <c r="A49" s="22">
        <v>6</v>
      </c>
      <c r="B49" s="12" t="s">
        <v>90</v>
      </c>
      <c r="C49" s="17" t="s">
        <v>94</v>
      </c>
      <c r="D49" s="22"/>
      <c r="E49" s="17">
        <v>4</v>
      </c>
      <c r="F49" s="22"/>
      <c r="G49" s="22"/>
      <c r="H49" s="22"/>
      <c r="I49" s="22"/>
      <c r="J49" s="22"/>
      <c r="K49" s="22"/>
      <c r="L49" s="22"/>
      <c r="M49" s="22"/>
      <c r="P49" s="22"/>
      <c r="Q49" s="22"/>
      <c r="R49" s="22"/>
      <c r="S49" s="22"/>
    </row>
    <row r="50" spans="1:28" x14ac:dyDescent="0.75">
      <c r="A50" s="22">
        <v>7</v>
      </c>
      <c r="B50" s="12" t="s">
        <v>93</v>
      </c>
      <c r="C50" s="17" t="s">
        <v>94</v>
      </c>
      <c r="F50" s="17">
        <v>4</v>
      </c>
      <c r="G50" s="17">
        <v>4</v>
      </c>
      <c r="Q50" s="22"/>
    </row>
    <row r="51" spans="1:28" x14ac:dyDescent="0.75">
      <c r="A51" s="22">
        <v>8</v>
      </c>
      <c r="B51" s="12" t="s">
        <v>88</v>
      </c>
      <c r="C51" s="18" t="s">
        <v>107</v>
      </c>
      <c r="D51" s="22"/>
      <c r="E51" s="22"/>
      <c r="F51" s="22"/>
      <c r="H51" s="18">
        <v>2</v>
      </c>
      <c r="I51" s="18">
        <v>2</v>
      </c>
      <c r="J51" s="22"/>
      <c r="K51" s="22"/>
      <c r="L51" s="22"/>
      <c r="M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8" x14ac:dyDescent="0.75">
      <c r="A52" s="22">
        <v>9</v>
      </c>
      <c r="B52" s="12" t="s">
        <v>89</v>
      </c>
      <c r="C52" s="18" t="s">
        <v>107</v>
      </c>
      <c r="D52" s="22"/>
      <c r="E52" s="22"/>
      <c r="F52" s="22"/>
      <c r="G52" s="22"/>
      <c r="H52" s="22"/>
      <c r="I52" s="22"/>
      <c r="J52" s="18">
        <v>2</v>
      </c>
      <c r="K52" s="18">
        <v>2</v>
      </c>
      <c r="L52" s="18">
        <v>2</v>
      </c>
      <c r="M52" s="18">
        <v>2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8" x14ac:dyDescent="0.75">
      <c r="A53" s="22">
        <v>10</v>
      </c>
      <c r="B53" s="12" t="s">
        <v>91</v>
      </c>
      <c r="C53" s="18" t="s">
        <v>107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18">
        <v>2</v>
      </c>
      <c r="O53" s="18">
        <v>2</v>
      </c>
      <c r="P53" s="18">
        <v>0</v>
      </c>
      <c r="Q53" s="18">
        <v>0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x14ac:dyDescent="0.75">
      <c r="A54" s="22">
        <v>11</v>
      </c>
      <c r="B54" s="12" t="s">
        <v>92</v>
      </c>
      <c r="C54" s="18" t="s">
        <v>107</v>
      </c>
      <c r="R54" s="18">
        <v>0</v>
      </c>
      <c r="S54" s="18">
        <v>0</v>
      </c>
      <c r="T54" s="18">
        <v>2</v>
      </c>
      <c r="U54" s="18">
        <v>2</v>
      </c>
    </row>
    <row r="55" spans="1:28" x14ac:dyDescent="0.75">
      <c r="A55" s="22">
        <v>12</v>
      </c>
      <c r="B55" s="12" t="s">
        <v>96</v>
      </c>
      <c r="C55" s="18" t="s">
        <v>107</v>
      </c>
      <c r="Q55" s="22"/>
      <c r="V55" s="18">
        <v>0</v>
      </c>
      <c r="W55" s="18">
        <v>0</v>
      </c>
    </row>
    <row r="56" spans="1:28" x14ac:dyDescent="0.75">
      <c r="A56" s="22">
        <v>13</v>
      </c>
      <c r="B56" s="12" t="s">
        <v>97</v>
      </c>
      <c r="C56" s="19" t="s">
        <v>98</v>
      </c>
      <c r="D56" s="19">
        <v>4</v>
      </c>
      <c r="E56" s="19">
        <v>4</v>
      </c>
      <c r="F56" s="22"/>
      <c r="G56" s="22"/>
      <c r="H56" s="22"/>
      <c r="I56" s="22"/>
    </row>
    <row r="57" spans="1:28" x14ac:dyDescent="0.75">
      <c r="A57" s="22">
        <v>14</v>
      </c>
      <c r="B57" s="12" t="s">
        <v>99</v>
      </c>
      <c r="C57" s="19" t="s">
        <v>98</v>
      </c>
      <c r="D57" s="22"/>
      <c r="E57" s="22"/>
      <c r="F57" s="19">
        <v>4</v>
      </c>
      <c r="G57" s="19">
        <v>4</v>
      </c>
      <c r="H57" s="19">
        <v>4</v>
      </c>
      <c r="I57" s="19">
        <v>4</v>
      </c>
    </row>
    <row r="58" spans="1:28" x14ac:dyDescent="0.75">
      <c r="A58" s="22">
        <v>15</v>
      </c>
      <c r="B58" s="12" t="s">
        <v>105</v>
      </c>
      <c r="C58" s="19" t="s">
        <v>98</v>
      </c>
      <c r="H58" s="22"/>
      <c r="I58" s="22"/>
      <c r="J58" s="19">
        <v>4</v>
      </c>
      <c r="K58" s="19">
        <v>4</v>
      </c>
      <c r="T58" s="9"/>
      <c r="U58" s="9"/>
    </row>
    <row r="59" spans="1:28" x14ac:dyDescent="0.75">
      <c r="A59" s="22">
        <v>16</v>
      </c>
      <c r="B59" s="12" t="s">
        <v>18</v>
      </c>
      <c r="C59" s="19" t="s">
        <v>98</v>
      </c>
      <c r="P59" s="19">
        <v>4</v>
      </c>
      <c r="Q59" s="19">
        <v>4</v>
      </c>
      <c r="R59" s="9"/>
      <c r="S59" s="9"/>
    </row>
    <row r="60" spans="1:28" x14ac:dyDescent="0.75">
      <c r="A60" s="38">
        <v>17</v>
      </c>
      <c r="B60" s="12" t="s">
        <v>204</v>
      </c>
      <c r="C60" s="19" t="s">
        <v>98</v>
      </c>
      <c r="R60" s="19">
        <v>4</v>
      </c>
      <c r="S60" s="19">
        <v>4</v>
      </c>
    </row>
    <row r="61" spans="1:28" x14ac:dyDescent="0.75">
      <c r="A61" s="9"/>
      <c r="B61" s="21" t="s">
        <v>106</v>
      </c>
      <c r="C61" s="9"/>
      <c r="D61" s="12"/>
      <c r="E61" s="12"/>
      <c r="F61" s="12"/>
      <c r="G61" s="12"/>
      <c r="H61" s="12"/>
      <c r="I61" s="12"/>
      <c r="J61" s="12"/>
      <c r="K61" s="12"/>
      <c r="L61" s="9"/>
      <c r="M61" s="9"/>
      <c r="N61" s="12"/>
      <c r="O61" s="12"/>
      <c r="P61" s="9"/>
      <c r="Q61" s="9"/>
      <c r="R61" s="12"/>
    </row>
    <row r="62" spans="1:28" x14ac:dyDescent="0.75">
      <c r="A62" s="9">
        <v>1</v>
      </c>
      <c r="B62" s="12" t="s">
        <v>211</v>
      </c>
      <c r="C62" s="87" t="s">
        <v>212</v>
      </c>
      <c r="D62" s="87">
        <v>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2"/>
    </row>
    <row r="63" spans="1:28" x14ac:dyDescent="0.75">
      <c r="A63" s="9">
        <v>2</v>
      </c>
      <c r="B63" s="12" t="s">
        <v>109</v>
      </c>
      <c r="C63" s="24" t="s">
        <v>108</v>
      </c>
      <c r="D63" s="24">
        <v>4</v>
      </c>
      <c r="E63" s="24">
        <v>4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2"/>
    </row>
    <row r="64" spans="1:28" x14ac:dyDescent="0.75">
      <c r="A64" s="9">
        <v>3</v>
      </c>
      <c r="B64" s="12" t="s">
        <v>110</v>
      </c>
      <c r="C64" s="24" t="s">
        <v>108</v>
      </c>
      <c r="D64" s="9"/>
      <c r="E64" s="9"/>
      <c r="F64" s="24">
        <v>4</v>
      </c>
      <c r="G64" s="24">
        <v>4</v>
      </c>
      <c r="I64" s="9"/>
      <c r="J64" s="9"/>
      <c r="K64" s="9"/>
      <c r="L64" s="9"/>
      <c r="M64" s="9"/>
      <c r="N64" s="9"/>
      <c r="O64" s="9"/>
      <c r="P64" s="9"/>
      <c r="Q64" s="9"/>
      <c r="R64" s="12"/>
    </row>
    <row r="65" spans="1:31" x14ac:dyDescent="0.75">
      <c r="A65" s="9">
        <v>4</v>
      </c>
      <c r="B65" s="12" t="s">
        <v>111</v>
      </c>
      <c r="C65" s="24" t="s">
        <v>108</v>
      </c>
      <c r="D65" s="9"/>
      <c r="E65" s="9"/>
      <c r="F65" s="9"/>
      <c r="H65" s="24">
        <v>4</v>
      </c>
      <c r="I65" s="9"/>
      <c r="J65" s="9"/>
      <c r="K65" s="9"/>
      <c r="L65" s="9"/>
      <c r="M65" s="9"/>
      <c r="N65" s="9"/>
      <c r="O65" s="9"/>
      <c r="P65" s="9"/>
      <c r="Q65" s="9"/>
      <c r="R65" s="12"/>
    </row>
    <row r="66" spans="1:31" x14ac:dyDescent="0.75">
      <c r="A66" s="9">
        <v>5</v>
      </c>
      <c r="B66" s="12" t="s">
        <v>216</v>
      </c>
      <c r="C66" s="24" t="s">
        <v>108</v>
      </c>
      <c r="D66" s="9"/>
      <c r="E66" s="9"/>
      <c r="F66" s="9"/>
      <c r="G66" s="9"/>
      <c r="H66" s="9"/>
      <c r="I66" s="24">
        <v>4</v>
      </c>
      <c r="J66" s="9"/>
      <c r="K66" s="9"/>
      <c r="L66" s="9"/>
      <c r="M66" s="9"/>
      <c r="N66" s="9"/>
      <c r="O66" s="9"/>
      <c r="P66" s="9"/>
      <c r="Q66" s="9"/>
      <c r="R66" s="12"/>
    </row>
    <row r="67" spans="1:31" x14ac:dyDescent="0.75">
      <c r="A67" s="9">
        <v>6</v>
      </c>
      <c r="B67" s="12" t="s">
        <v>115</v>
      </c>
      <c r="C67" s="19" t="s">
        <v>98</v>
      </c>
      <c r="D67" s="9"/>
      <c r="E67" s="9"/>
      <c r="F67" s="9"/>
      <c r="G67" s="9"/>
      <c r="H67" s="9"/>
      <c r="I67" s="9"/>
      <c r="J67" s="19">
        <v>0</v>
      </c>
      <c r="K67" s="19">
        <v>0</v>
      </c>
      <c r="L67" s="9"/>
      <c r="M67" s="9"/>
      <c r="P67" s="9"/>
      <c r="Q67" s="9"/>
      <c r="R67" s="9"/>
      <c r="S67" s="12"/>
    </row>
    <row r="68" spans="1:31" x14ac:dyDescent="0.75">
      <c r="A68" s="9"/>
      <c r="B68" s="21" t="s">
        <v>112</v>
      </c>
      <c r="C68" s="9"/>
      <c r="D68" s="12"/>
      <c r="E68" s="12"/>
      <c r="F68" s="12"/>
      <c r="G68" s="12"/>
      <c r="H68" s="12"/>
      <c r="I68" s="12"/>
      <c r="J68" s="12"/>
      <c r="K68" s="12"/>
      <c r="L68" s="12"/>
      <c r="M68" s="9"/>
      <c r="N68" s="9"/>
      <c r="O68" s="12"/>
      <c r="P68" s="12"/>
      <c r="Q68" s="9"/>
      <c r="R68" s="9"/>
      <c r="S68" s="12"/>
    </row>
    <row r="69" spans="1:31" x14ac:dyDescent="0.75">
      <c r="A69" s="9">
        <v>1</v>
      </c>
      <c r="B69" s="12" t="s">
        <v>211</v>
      </c>
      <c r="C69" s="87" t="s">
        <v>212</v>
      </c>
      <c r="D69" s="12"/>
      <c r="E69" s="12"/>
      <c r="F69" s="12"/>
      <c r="G69" s="12"/>
      <c r="H69" s="12"/>
      <c r="I69" s="12"/>
      <c r="J69" s="12"/>
      <c r="K69" s="12"/>
      <c r="L69" s="87">
        <v>2</v>
      </c>
      <c r="M69" s="9"/>
      <c r="N69" s="9"/>
      <c r="O69" s="9"/>
      <c r="P69" s="9"/>
      <c r="Q69" s="9"/>
      <c r="R69" s="9"/>
      <c r="S69" s="9"/>
      <c r="T69" s="12"/>
    </row>
    <row r="70" spans="1:31" x14ac:dyDescent="0.75">
      <c r="A70" s="9">
        <v>2</v>
      </c>
      <c r="B70" s="12" t="s">
        <v>113</v>
      </c>
      <c r="C70" s="24" t="s">
        <v>108</v>
      </c>
      <c r="D70" s="12"/>
      <c r="E70" s="12"/>
      <c r="F70" s="12"/>
      <c r="G70" s="12"/>
      <c r="H70" s="12"/>
      <c r="I70" s="12"/>
      <c r="J70" s="24">
        <v>4</v>
      </c>
      <c r="K70" s="24">
        <v>4</v>
      </c>
      <c r="L70" s="9"/>
      <c r="M70" s="9"/>
      <c r="N70" s="9"/>
      <c r="O70" s="9"/>
      <c r="P70" s="9"/>
      <c r="Q70" s="9"/>
      <c r="R70" s="9"/>
      <c r="S70" s="9"/>
      <c r="T70" s="12"/>
    </row>
    <row r="71" spans="1:31" x14ac:dyDescent="0.75">
      <c r="A71" s="9">
        <v>3</v>
      </c>
      <c r="B71" s="12" t="s">
        <v>114</v>
      </c>
      <c r="C71" s="24" t="s">
        <v>108</v>
      </c>
      <c r="D71" s="12"/>
      <c r="E71" s="12"/>
      <c r="F71" s="12"/>
      <c r="G71" s="12"/>
      <c r="H71" s="12"/>
      <c r="I71" s="12"/>
      <c r="J71" s="12"/>
      <c r="K71" s="12"/>
      <c r="L71" s="24">
        <v>4</v>
      </c>
      <c r="M71" s="24">
        <v>4</v>
      </c>
      <c r="N71" s="24">
        <v>4</v>
      </c>
      <c r="O71" s="24">
        <v>4</v>
      </c>
      <c r="Q71" s="9"/>
      <c r="R71" s="9"/>
      <c r="S71" s="9"/>
      <c r="T71" s="12"/>
    </row>
    <row r="72" spans="1:31" x14ac:dyDescent="0.75">
      <c r="A72" s="9">
        <v>4</v>
      </c>
      <c r="B72" s="12" t="s">
        <v>111</v>
      </c>
      <c r="C72" s="24" t="s">
        <v>108</v>
      </c>
      <c r="D72" s="12"/>
      <c r="E72" s="12"/>
      <c r="F72" s="12"/>
      <c r="G72" s="12"/>
      <c r="H72" s="12"/>
      <c r="I72" s="12"/>
      <c r="J72" s="9"/>
      <c r="K72" s="12"/>
      <c r="L72" s="9"/>
      <c r="M72" s="9"/>
      <c r="N72" s="9"/>
      <c r="P72" s="24">
        <v>4</v>
      </c>
      <c r="Q72" s="24">
        <v>4</v>
      </c>
      <c r="R72" s="9"/>
      <c r="S72" s="9"/>
      <c r="T72" s="12"/>
    </row>
    <row r="73" spans="1:31" x14ac:dyDescent="0.75">
      <c r="A73" s="9">
        <v>5</v>
      </c>
      <c r="B73" s="12" t="s">
        <v>216</v>
      </c>
      <c r="C73" s="9"/>
      <c r="D73" s="12"/>
      <c r="E73" s="12"/>
      <c r="F73" s="12"/>
      <c r="G73" s="12"/>
      <c r="H73" s="12"/>
      <c r="I73" s="12"/>
      <c r="J73" s="12"/>
      <c r="K73" s="12"/>
      <c r="L73" s="9"/>
      <c r="M73" s="9"/>
      <c r="N73" s="9"/>
      <c r="O73" s="9"/>
      <c r="P73" s="9"/>
      <c r="Q73" s="9"/>
      <c r="R73" s="24">
        <v>4</v>
      </c>
      <c r="S73" s="24">
        <v>4</v>
      </c>
    </row>
    <row r="74" spans="1:31" x14ac:dyDescent="0.75">
      <c r="A74" s="9">
        <v>6</v>
      </c>
      <c r="B74" s="12" t="s">
        <v>115</v>
      </c>
      <c r="C74" s="19" t="s">
        <v>98</v>
      </c>
      <c r="F74" s="9"/>
      <c r="G74" s="9"/>
      <c r="H74" s="9"/>
      <c r="I74" s="9"/>
      <c r="J74" s="9"/>
      <c r="K74" s="9"/>
      <c r="L74" s="9"/>
      <c r="M74" s="9"/>
      <c r="O74" s="9"/>
      <c r="P74" s="9"/>
      <c r="Q74" s="9"/>
      <c r="R74" s="19">
        <v>0</v>
      </c>
      <c r="S74" s="19">
        <v>0</v>
      </c>
    </row>
    <row r="75" spans="1:31" x14ac:dyDescent="0.75">
      <c r="A75" s="9"/>
      <c r="B75" s="12" t="s">
        <v>213</v>
      </c>
      <c r="C75" s="87" t="s">
        <v>214</v>
      </c>
      <c r="E75" s="87">
        <v>2</v>
      </c>
      <c r="F75" s="87">
        <v>2</v>
      </c>
      <c r="G75" s="87">
        <v>2</v>
      </c>
      <c r="H75" s="87">
        <v>2</v>
      </c>
      <c r="I75" s="87">
        <v>2</v>
      </c>
      <c r="J75" s="87">
        <v>2</v>
      </c>
      <c r="K75" s="87">
        <v>2</v>
      </c>
      <c r="L75" s="9"/>
      <c r="M75" s="87">
        <v>2</v>
      </c>
      <c r="N75" s="87">
        <v>2</v>
      </c>
      <c r="O75" s="87">
        <v>2</v>
      </c>
      <c r="P75" s="87">
        <v>2</v>
      </c>
      <c r="Q75" s="87">
        <v>2</v>
      </c>
      <c r="R75" s="87">
        <v>2</v>
      </c>
      <c r="S75" s="87">
        <v>2</v>
      </c>
    </row>
    <row r="76" spans="1:31" s="12" customFormat="1" x14ac:dyDescent="0.75">
      <c r="A76" s="9"/>
      <c r="B76" s="12" t="s">
        <v>217</v>
      </c>
      <c r="C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4">
        <v>6</v>
      </c>
      <c r="Q76" s="14">
        <v>6</v>
      </c>
      <c r="R76" s="14">
        <v>6</v>
      </c>
      <c r="S76" s="14">
        <v>6</v>
      </c>
    </row>
    <row r="77" spans="1:31" x14ac:dyDescent="0.75">
      <c r="A77" s="9"/>
      <c r="B77" s="12"/>
      <c r="C77" s="9"/>
      <c r="D77" s="168" t="s">
        <v>205</v>
      </c>
      <c r="E77" s="168"/>
      <c r="F77" s="169" t="s">
        <v>206</v>
      </c>
      <c r="G77" s="169"/>
      <c r="H77" s="168" t="s">
        <v>205</v>
      </c>
      <c r="I77" s="168"/>
      <c r="J77" s="169" t="s">
        <v>206</v>
      </c>
      <c r="K77" s="169"/>
      <c r="L77" s="168" t="s">
        <v>205</v>
      </c>
      <c r="M77" s="168"/>
      <c r="N77" s="169" t="s">
        <v>206</v>
      </c>
      <c r="O77" s="169"/>
      <c r="P77" s="168" t="s">
        <v>205</v>
      </c>
      <c r="Q77" s="168"/>
      <c r="R77" s="169" t="s">
        <v>206</v>
      </c>
      <c r="S77" s="169"/>
      <c r="T77" s="168" t="s">
        <v>205</v>
      </c>
      <c r="U77" s="168"/>
      <c r="V77" s="169" t="s">
        <v>206</v>
      </c>
      <c r="W77" s="169"/>
      <c r="X77" s="168" t="s">
        <v>205</v>
      </c>
      <c r="Y77" s="168"/>
      <c r="Z77" s="169" t="s">
        <v>206</v>
      </c>
      <c r="AA77" s="169"/>
      <c r="AB77" s="168" t="s">
        <v>205</v>
      </c>
      <c r="AC77" s="168"/>
      <c r="AD77" s="169" t="s">
        <v>206</v>
      </c>
      <c r="AE77" s="169"/>
    </row>
    <row r="78" spans="1:31" x14ac:dyDescent="0.75">
      <c r="A78" s="9"/>
      <c r="B78" s="12" t="s">
        <v>215</v>
      </c>
      <c r="C78" s="9"/>
      <c r="D78" s="9">
        <f>SUM(D18,D41,D56)</f>
        <v>12</v>
      </c>
      <c r="E78" s="9">
        <f>SUM(E18,E41,E56)</f>
        <v>12</v>
      </c>
      <c r="F78" s="9">
        <f>SUM(F19,F42,F57)</f>
        <v>12</v>
      </c>
      <c r="G78" s="9">
        <f>SUM(G19,G42,G57)</f>
        <v>12</v>
      </c>
      <c r="H78" s="9">
        <f>SUM(H19,H36,H57)</f>
        <v>12</v>
      </c>
      <c r="I78" s="9">
        <f>SUM(I19,I36,I57)</f>
        <v>12</v>
      </c>
      <c r="J78" s="9">
        <f>SUM(J20,J37,J58,J67)</f>
        <v>12</v>
      </c>
      <c r="K78" s="9">
        <f>SUM(K20,K37,K58,K67)</f>
        <v>12</v>
      </c>
      <c r="L78" s="9">
        <f>SUM(L21,L37)</f>
        <v>8</v>
      </c>
      <c r="M78" s="9">
        <f>SUM(M21,M37)</f>
        <v>8</v>
      </c>
      <c r="N78" s="9">
        <f>SUM(N22,N38)</f>
        <v>8</v>
      </c>
      <c r="O78" s="9">
        <f>SUM(O22,O38)</f>
        <v>8</v>
      </c>
      <c r="P78" s="9">
        <f>SUM(P39,P59)</f>
        <v>8</v>
      </c>
      <c r="Q78" s="9">
        <f>SUM(Q39,Q59)</f>
        <v>8</v>
      </c>
      <c r="R78" s="9">
        <f>SUM(R40,R60,R74)</f>
        <v>8</v>
      </c>
      <c r="S78" s="9">
        <f>SUM(S40,S60,S74)</f>
        <v>8</v>
      </c>
      <c r="T78" s="12"/>
    </row>
    <row r="79" spans="1:31" x14ac:dyDescent="0.75">
      <c r="A79" s="9"/>
      <c r="B79" s="12" t="s">
        <v>207</v>
      </c>
      <c r="C79" s="9"/>
      <c r="D79" s="9">
        <f>SUM(D48,D63)</f>
        <v>8</v>
      </c>
      <c r="E79" s="9">
        <f>SUM(E49,E63)</f>
        <v>8</v>
      </c>
      <c r="F79" s="9">
        <f>SUM(F50,F64)</f>
        <v>8</v>
      </c>
      <c r="G79" s="9">
        <f>SUM(G50,G64)</f>
        <v>8</v>
      </c>
      <c r="H79" s="9">
        <f>SUM(H9,H65)</f>
        <v>8</v>
      </c>
      <c r="I79" s="9">
        <f>SUM(I9,I66)</f>
        <v>8</v>
      </c>
      <c r="J79" s="9">
        <f>SUM(J9,J70)</f>
        <v>8</v>
      </c>
      <c r="K79" s="9">
        <f>SUM(K9,K70)</f>
        <v>8</v>
      </c>
      <c r="L79" s="9">
        <f>SUM(L10,L27,L71)</f>
        <v>12</v>
      </c>
      <c r="M79" s="9">
        <f>SUM(M11,M27,M71)</f>
        <v>12</v>
      </c>
      <c r="N79" s="9">
        <f>SUM(N12,N27,N71)</f>
        <v>12</v>
      </c>
      <c r="O79" s="9">
        <f>SUM(O12,O27,O71)</f>
        <v>12</v>
      </c>
      <c r="P79" s="9">
        <f>SUM(P28,P47,P72)</f>
        <v>12</v>
      </c>
      <c r="Q79" s="9">
        <f>SUM(Q29,Q47,Q72)</f>
        <v>12</v>
      </c>
      <c r="R79" s="9">
        <f>SUM(R30,R47,R73)</f>
        <v>12</v>
      </c>
      <c r="S79" s="9">
        <f>SUM(S30,S47,S73)</f>
        <v>12</v>
      </c>
      <c r="T79" s="12"/>
    </row>
    <row r="80" spans="1:31" x14ac:dyDescent="0.75">
      <c r="A80" s="9"/>
      <c r="B80" s="12" t="s">
        <v>208</v>
      </c>
      <c r="C80" s="9"/>
      <c r="D80" s="38">
        <f>SUM(D6)</f>
        <v>6</v>
      </c>
      <c r="E80" s="38">
        <f>SUM(E6)</f>
        <v>6</v>
      </c>
      <c r="F80" s="38">
        <f>SUM(F7)</f>
        <v>6</v>
      </c>
      <c r="G80" s="38">
        <f>SUM(G8)</f>
        <v>6</v>
      </c>
      <c r="H80" s="38">
        <f>SUM(H24)</f>
        <v>6</v>
      </c>
      <c r="I80" s="38">
        <f>SUM(I24)</f>
        <v>6</v>
      </c>
      <c r="J80" s="38">
        <f>SUM(J25)</f>
        <v>6</v>
      </c>
      <c r="K80" s="38">
        <f>SUM(K26)</f>
        <v>6</v>
      </c>
      <c r="L80" s="38">
        <v>6</v>
      </c>
      <c r="M80" s="38">
        <v>6</v>
      </c>
      <c r="N80" s="38">
        <v>6</v>
      </c>
      <c r="O80" s="38">
        <v>6</v>
      </c>
      <c r="P80" s="38">
        <v>6</v>
      </c>
      <c r="Q80" s="38">
        <v>6</v>
      </c>
      <c r="R80" s="38">
        <v>6</v>
      </c>
      <c r="S80" s="38">
        <v>6</v>
      </c>
    </row>
    <row r="81" spans="1:31" x14ac:dyDescent="0.75">
      <c r="A81" s="9"/>
      <c r="B81" s="12" t="s">
        <v>209</v>
      </c>
      <c r="C81" s="9"/>
      <c r="D81" s="38">
        <f>SUM(D34)</f>
        <v>2</v>
      </c>
      <c r="E81" s="38">
        <f>SUM(E34)</f>
        <v>2</v>
      </c>
      <c r="F81" s="38">
        <f>SUM(F35)</f>
        <v>2</v>
      </c>
      <c r="G81" s="38">
        <f>SUM(G35)</f>
        <v>2</v>
      </c>
      <c r="H81" s="38">
        <f>SUM(H51)</f>
        <v>2</v>
      </c>
      <c r="I81" s="38">
        <f>SUM(I51)</f>
        <v>2</v>
      </c>
      <c r="J81" s="38">
        <f>SUM(J52)</f>
        <v>2</v>
      </c>
      <c r="K81" s="38">
        <f t="shared" ref="K81:M81" si="0">SUM(K52)</f>
        <v>2</v>
      </c>
      <c r="L81" s="38">
        <f t="shared" si="0"/>
        <v>2</v>
      </c>
      <c r="M81" s="38">
        <f t="shared" si="0"/>
        <v>2</v>
      </c>
      <c r="N81" s="38">
        <f>SUM(N53)</f>
        <v>2</v>
      </c>
      <c r="O81" s="38">
        <f>SUM(O53)</f>
        <v>2</v>
      </c>
      <c r="P81" s="38">
        <f>SUM(P13,P53)</f>
        <v>2</v>
      </c>
      <c r="Q81" s="38">
        <f>SUM(Q13,Q53)</f>
        <v>2</v>
      </c>
      <c r="R81" s="38">
        <f>SUM(R14,R54)</f>
        <v>2</v>
      </c>
      <c r="S81" s="38">
        <f>SUM(S14,S54)</f>
        <v>2</v>
      </c>
      <c r="T81" s="38">
        <f>SUM(T14,T54)</f>
        <v>4</v>
      </c>
      <c r="U81" s="38">
        <f>SUM(U14,U54)</f>
        <v>4</v>
      </c>
      <c r="V81" s="38">
        <f>SUM(V15,V32)</f>
        <v>4</v>
      </c>
      <c r="W81" s="38">
        <f>SUM(W15,W32)</f>
        <v>4</v>
      </c>
      <c r="X81" s="38">
        <f>SUM(X15,X32)</f>
        <v>4</v>
      </c>
      <c r="Y81" s="38">
        <f>SUM(Y15,Y32)</f>
        <v>4</v>
      </c>
      <c r="Z81" s="38">
        <f>SUM(Z16,Z33)</f>
        <v>4</v>
      </c>
      <c r="AA81" s="38">
        <f>SUM(AA16,AA33)</f>
        <v>4</v>
      </c>
      <c r="AB81" s="38">
        <f>SUM(AB16,AB33)</f>
        <v>4</v>
      </c>
      <c r="AC81" s="38">
        <f>SUM(AC16,AC33)</f>
        <v>4</v>
      </c>
      <c r="AD81" s="38">
        <f>SUM(AD17,AD34)</f>
        <v>4</v>
      </c>
      <c r="AE81" s="38">
        <f>SUM(AE17,AE34)</f>
        <v>4</v>
      </c>
    </row>
    <row r="82" spans="1:31" x14ac:dyDescent="0.75">
      <c r="A82" s="9"/>
      <c r="B82" s="12" t="s">
        <v>210</v>
      </c>
      <c r="C82" s="9"/>
      <c r="D82" s="38">
        <f>SUM(D62)</f>
        <v>2</v>
      </c>
      <c r="E82" s="38">
        <f>SUM(E75)</f>
        <v>2</v>
      </c>
      <c r="F82" s="38">
        <f t="shared" ref="F82:K82" si="1">SUM(F75)</f>
        <v>2</v>
      </c>
      <c r="G82" s="38">
        <f t="shared" si="1"/>
        <v>2</v>
      </c>
      <c r="H82" s="38">
        <f t="shared" si="1"/>
        <v>2</v>
      </c>
      <c r="I82" s="38">
        <f t="shared" si="1"/>
        <v>2</v>
      </c>
      <c r="J82" s="38">
        <f t="shared" si="1"/>
        <v>2</v>
      </c>
      <c r="K82" s="38">
        <f t="shared" si="1"/>
        <v>2</v>
      </c>
      <c r="L82" s="38">
        <f>SUM(L69)</f>
        <v>2</v>
      </c>
      <c r="M82" s="38">
        <f t="shared" ref="M82:S82" si="2">SUM(M75)</f>
        <v>2</v>
      </c>
      <c r="N82" s="38">
        <f t="shared" si="2"/>
        <v>2</v>
      </c>
      <c r="O82" s="38">
        <f t="shared" si="2"/>
        <v>2</v>
      </c>
      <c r="P82" s="38">
        <f t="shared" si="2"/>
        <v>2</v>
      </c>
      <c r="Q82" s="38">
        <f t="shared" si="2"/>
        <v>2</v>
      </c>
      <c r="R82" s="38">
        <f t="shared" si="2"/>
        <v>2</v>
      </c>
      <c r="S82" s="38">
        <f t="shared" si="2"/>
        <v>2</v>
      </c>
    </row>
    <row r="83" spans="1:31" s="20" customFormat="1" x14ac:dyDescent="0.75">
      <c r="A83" s="23"/>
      <c r="B83" s="84" t="s">
        <v>202</v>
      </c>
      <c r="C83" s="84"/>
      <c r="D83" s="88">
        <f>SUM(D6:D75)+2.5</f>
        <v>32.5</v>
      </c>
      <c r="E83" s="88">
        <f>SUM(E6:E75)+2.5</f>
        <v>32.5</v>
      </c>
      <c r="F83" s="88"/>
      <c r="G83" s="88"/>
      <c r="H83" s="88">
        <f>SUM(H6:H75)+2.5</f>
        <v>32.5</v>
      </c>
      <c r="I83" s="88">
        <f>SUM(I6:I75)+2.5</f>
        <v>32.5</v>
      </c>
      <c r="J83" s="88"/>
      <c r="K83" s="88"/>
      <c r="L83" s="88">
        <f>SUM(L6:L75)+2.5</f>
        <v>32.5</v>
      </c>
      <c r="M83" s="88">
        <f>SUM(M6:M75)+2.5</f>
        <v>32.5</v>
      </c>
      <c r="N83" s="88"/>
      <c r="O83" s="88"/>
      <c r="P83" s="88">
        <f>SUM(P6:P76)+2.5</f>
        <v>32.5</v>
      </c>
      <c r="Q83" s="88">
        <f>SUM(Q6:Q76)+2.5</f>
        <v>32.5</v>
      </c>
      <c r="R83" s="88"/>
      <c r="S83" s="88"/>
      <c r="T83" s="88">
        <f t="shared" ref="T83:AE83" si="3">SUM(T6:T74)</f>
        <v>4</v>
      </c>
      <c r="U83" s="88">
        <f t="shared" si="3"/>
        <v>4</v>
      </c>
      <c r="V83" s="88">
        <f t="shared" si="3"/>
        <v>4</v>
      </c>
      <c r="W83" s="88">
        <f t="shared" si="3"/>
        <v>4</v>
      </c>
      <c r="X83" s="88">
        <f t="shared" si="3"/>
        <v>4</v>
      </c>
      <c r="Y83" s="88">
        <f t="shared" si="3"/>
        <v>4</v>
      </c>
      <c r="Z83" s="88">
        <f t="shared" si="3"/>
        <v>4</v>
      </c>
      <c r="AA83" s="88">
        <f t="shared" si="3"/>
        <v>4</v>
      </c>
      <c r="AB83" s="88">
        <f t="shared" si="3"/>
        <v>4</v>
      </c>
      <c r="AC83" s="88">
        <f t="shared" si="3"/>
        <v>4</v>
      </c>
      <c r="AD83" s="88">
        <f t="shared" si="3"/>
        <v>4</v>
      </c>
      <c r="AE83" s="88">
        <f t="shared" si="3"/>
        <v>4</v>
      </c>
    </row>
    <row r="84" spans="1:31" x14ac:dyDescent="0.75">
      <c r="B84" s="82" t="s">
        <v>203</v>
      </c>
      <c r="C84" s="83"/>
      <c r="D84" s="14"/>
      <c r="E84" s="14"/>
      <c r="F84" s="89">
        <f>SUM(F6:F75)+2</f>
        <v>32</v>
      </c>
      <c r="G84" s="89">
        <f>SUM(G6:G75)+2</f>
        <v>32</v>
      </c>
      <c r="H84" s="14"/>
      <c r="I84" s="14"/>
      <c r="J84" s="89">
        <f>SUM(J6:J75)+2</f>
        <v>32</v>
      </c>
      <c r="K84" s="89">
        <f>SUM(K6:K75)+2</f>
        <v>32</v>
      </c>
      <c r="L84" s="14"/>
      <c r="M84" s="14"/>
      <c r="N84" s="89">
        <f>SUM(N6:N75)+2</f>
        <v>32</v>
      </c>
      <c r="O84" s="89">
        <f>SUM(O6:O75)+2</f>
        <v>32</v>
      </c>
      <c r="P84" s="14"/>
      <c r="Q84" s="14"/>
      <c r="R84" s="89">
        <f>SUM(R6:R76)+2</f>
        <v>32</v>
      </c>
      <c r="S84" s="89">
        <f>SUM(S6:S76)+2</f>
        <v>32</v>
      </c>
      <c r="T84" s="12"/>
      <c r="U84" s="12"/>
    </row>
  </sheetData>
  <mergeCells count="36">
    <mergeCell ref="X2:AA2"/>
    <mergeCell ref="X3:Y3"/>
    <mergeCell ref="Z3:AA3"/>
    <mergeCell ref="AB2:AE2"/>
    <mergeCell ref="AB3:AC3"/>
    <mergeCell ref="AD3:AE3"/>
    <mergeCell ref="B1:AE1"/>
    <mergeCell ref="L2:O2"/>
    <mergeCell ref="P2:S2"/>
    <mergeCell ref="R3:S3"/>
    <mergeCell ref="T2:W2"/>
    <mergeCell ref="T3:U3"/>
    <mergeCell ref="V3:W3"/>
    <mergeCell ref="D3:E3"/>
    <mergeCell ref="F3:G3"/>
    <mergeCell ref="H3:I3"/>
    <mergeCell ref="J3:K3"/>
    <mergeCell ref="L3:M3"/>
    <mergeCell ref="N3:O3"/>
    <mergeCell ref="P3:Q3"/>
    <mergeCell ref="D2:G2"/>
    <mergeCell ref="H2:K2"/>
    <mergeCell ref="D77:E77"/>
    <mergeCell ref="F77:G77"/>
    <mergeCell ref="H77:I77"/>
    <mergeCell ref="J77:K77"/>
    <mergeCell ref="L77:M77"/>
    <mergeCell ref="X77:Y77"/>
    <mergeCell ref="Z77:AA77"/>
    <mergeCell ref="AB77:AC77"/>
    <mergeCell ref="AD77:AE77"/>
    <mergeCell ref="N77:O77"/>
    <mergeCell ref="P77:Q77"/>
    <mergeCell ref="R77:S77"/>
    <mergeCell ref="T77:U77"/>
    <mergeCell ref="V77:W7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5"/>
  <sheetViews>
    <sheetView topLeftCell="A16" zoomScaleNormal="100" workbookViewId="0">
      <selection activeCell="N28" sqref="N28"/>
    </sheetView>
  </sheetViews>
  <sheetFormatPr defaultColWidth="9.1328125" defaultRowHeight="14.75" x14ac:dyDescent="0.75"/>
  <cols>
    <col min="1" max="1" width="12.7265625" style="1" bestFit="1" customWidth="1"/>
    <col min="2" max="18" width="7.7265625" style="1" customWidth="1"/>
    <col min="19" max="25" width="7.6796875" style="1" customWidth="1"/>
    <col min="26" max="16384" width="9.1328125" style="1"/>
  </cols>
  <sheetData>
    <row r="1" spans="1:24" x14ac:dyDescent="0.75"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24" x14ac:dyDescent="0.75">
      <c r="A2" s="2" t="s">
        <v>1</v>
      </c>
      <c r="B2" s="174" t="s">
        <v>2</v>
      </c>
      <c r="C2" s="174"/>
      <c r="D2" s="174" t="s">
        <v>3</v>
      </c>
      <c r="E2" s="174"/>
      <c r="F2" s="174" t="s">
        <v>4</v>
      </c>
      <c r="G2" s="174"/>
      <c r="H2" s="174" t="s">
        <v>5</v>
      </c>
      <c r="I2" s="174"/>
      <c r="J2" s="174" t="s">
        <v>6</v>
      </c>
      <c r="K2" s="174"/>
      <c r="L2" s="174" t="s">
        <v>7</v>
      </c>
      <c r="M2" s="174"/>
      <c r="N2" s="174" t="s">
        <v>8</v>
      </c>
      <c r="O2" s="174"/>
    </row>
    <row r="3" spans="1:24" ht="15.5" thickBot="1" x14ac:dyDescent="0.9">
      <c r="A3" s="3" t="s">
        <v>9</v>
      </c>
      <c r="B3" s="2" t="s">
        <v>10</v>
      </c>
      <c r="C3" s="2" t="s">
        <v>11</v>
      </c>
      <c r="D3" s="2" t="s">
        <v>10</v>
      </c>
      <c r="E3" s="2" t="s">
        <v>11</v>
      </c>
      <c r="F3" s="2" t="s">
        <v>10</v>
      </c>
      <c r="G3" s="2" t="s">
        <v>11</v>
      </c>
      <c r="H3" s="2" t="s">
        <v>10</v>
      </c>
      <c r="I3" s="2" t="s">
        <v>11</v>
      </c>
      <c r="J3" s="2" t="s">
        <v>10</v>
      </c>
      <c r="K3" s="2" t="s">
        <v>11</v>
      </c>
      <c r="L3" s="2" t="s">
        <v>10</v>
      </c>
      <c r="M3" s="2" t="s">
        <v>11</v>
      </c>
      <c r="N3" s="2" t="s">
        <v>10</v>
      </c>
      <c r="O3" s="2" t="s">
        <v>11</v>
      </c>
    </row>
    <row r="4" spans="1:24" ht="15.5" thickBot="1" x14ac:dyDescent="0.9">
      <c r="A4" s="3" t="s">
        <v>13</v>
      </c>
      <c r="B4" s="193" t="s">
        <v>84</v>
      </c>
      <c r="C4" s="193"/>
      <c r="D4" s="190" t="s">
        <v>121</v>
      </c>
      <c r="E4" s="190"/>
      <c r="F4" s="190"/>
      <c r="G4" s="190"/>
      <c r="H4" s="31" t="s">
        <v>116</v>
      </c>
      <c r="I4" s="183" t="s">
        <v>127</v>
      </c>
      <c r="J4" s="183"/>
      <c r="K4" s="183" t="s">
        <v>128</v>
      </c>
      <c r="L4" s="183"/>
      <c r="M4" s="183" t="s">
        <v>129</v>
      </c>
      <c r="N4" s="183"/>
      <c r="O4" s="31" t="s">
        <v>119</v>
      </c>
      <c r="Q4" s="177" t="s">
        <v>14</v>
      </c>
      <c r="R4" s="138"/>
      <c r="S4" s="138"/>
      <c r="T4" s="138"/>
      <c r="U4" s="138"/>
      <c r="V4" s="138"/>
      <c r="W4" s="138"/>
      <c r="X4" s="165"/>
    </row>
    <row r="5" spans="1:24" x14ac:dyDescent="0.75">
      <c r="A5" s="3" t="s">
        <v>15</v>
      </c>
      <c r="B5" s="194" t="s">
        <v>140</v>
      </c>
      <c r="C5" s="194"/>
      <c r="D5" s="194"/>
      <c r="E5" s="32" t="s">
        <v>16</v>
      </c>
      <c r="J5" s="25"/>
      <c r="K5" s="25"/>
      <c r="L5" s="25"/>
      <c r="M5" s="25"/>
      <c r="N5" s="25"/>
      <c r="O5" s="25"/>
      <c r="Q5" s="7"/>
      <c r="R5" s="191" t="s">
        <v>15</v>
      </c>
      <c r="S5" s="192"/>
      <c r="T5" s="195"/>
      <c r="U5" s="196"/>
      <c r="V5" s="191" t="s">
        <v>17</v>
      </c>
      <c r="W5" s="192"/>
      <c r="X5" s="7"/>
    </row>
    <row r="6" spans="1:24" x14ac:dyDescent="0.75">
      <c r="A6" s="3" t="s">
        <v>18</v>
      </c>
      <c r="B6" s="6"/>
      <c r="C6" s="33"/>
      <c r="D6" s="6"/>
      <c r="E6" s="33"/>
      <c r="F6" s="6"/>
      <c r="G6" s="33"/>
      <c r="H6" s="8"/>
      <c r="I6" s="33"/>
      <c r="J6" s="27"/>
      <c r="K6" s="27"/>
      <c r="L6" s="27"/>
      <c r="M6" s="27"/>
      <c r="N6" s="27"/>
      <c r="O6" s="9"/>
    </row>
    <row r="7" spans="1:24" x14ac:dyDescent="0.75">
      <c r="A7" s="3" t="s">
        <v>19</v>
      </c>
      <c r="B7" s="6"/>
      <c r="C7" s="6"/>
      <c r="D7" s="193" t="s">
        <v>84</v>
      </c>
      <c r="E7" s="193"/>
      <c r="F7" s="190" t="s">
        <v>122</v>
      </c>
      <c r="G7" s="190"/>
      <c r="H7" s="190"/>
      <c r="I7" s="190"/>
      <c r="J7" s="31" t="s">
        <v>116</v>
      </c>
      <c r="K7" s="183" t="s">
        <v>130</v>
      </c>
      <c r="L7" s="183"/>
      <c r="M7" s="183" t="s">
        <v>131</v>
      </c>
      <c r="N7" s="183"/>
      <c r="O7" s="31" t="s">
        <v>120</v>
      </c>
    </row>
    <row r="8" spans="1:24" x14ac:dyDescent="0.75">
      <c r="A8" s="3" t="s">
        <v>17</v>
      </c>
      <c r="B8" s="6"/>
      <c r="C8" s="6"/>
      <c r="D8" s="6"/>
      <c r="E8" s="6"/>
      <c r="F8" s="194" t="s">
        <v>20</v>
      </c>
      <c r="G8" s="194"/>
      <c r="H8" s="194"/>
      <c r="I8" s="32" t="s">
        <v>16</v>
      </c>
    </row>
    <row r="9" spans="1:24" x14ac:dyDescent="0.75">
      <c r="A9" s="3" t="s">
        <v>21</v>
      </c>
      <c r="B9" s="6"/>
      <c r="C9" s="6"/>
      <c r="D9" s="6"/>
      <c r="E9" s="6"/>
      <c r="F9" s="193" t="s">
        <v>84</v>
      </c>
      <c r="G9" s="193"/>
      <c r="H9" s="190" t="s">
        <v>125</v>
      </c>
      <c r="I9" s="190"/>
      <c r="J9" s="25"/>
      <c r="K9" s="25"/>
    </row>
    <row r="10" spans="1:24" s="10" customFormat="1" ht="14.45" customHeight="1" x14ac:dyDescent="0.75">
      <c r="A10" s="3" t="s">
        <v>135</v>
      </c>
      <c r="B10" s="6"/>
      <c r="C10" s="25"/>
      <c r="D10" s="25"/>
      <c r="E10" s="25"/>
      <c r="F10" s="25"/>
      <c r="G10" s="25"/>
      <c r="H10" s="193" t="s">
        <v>84</v>
      </c>
      <c r="I10" s="193"/>
      <c r="J10" s="1"/>
    </row>
    <row r="11" spans="1:24" x14ac:dyDescent="0.75">
      <c r="B11" s="188" t="s">
        <v>22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24" x14ac:dyDescent="0.75">
      <c r="B12" s="174" t="s">
        <v>2</v>
      </c>
      <c r="C12" s="174"/>
      <c r="D12" s="174" t="s">
        <v>3</v>
      </c>
      <c r="E12" s="174"/>
      <c r="F12" s="174" t="s">
        <v>4</v>
      </c>
      <c r="G12" s="174"/>
      <c r="H12" s="174" t="s">
        <v>5</v>
      </c>
      <c r="I12" s="174"/>
      <c r="J12" s="174" t="s">
        <v>6</v>
      </c>
      <c r="K12" s="173"/>
      <c r="L12" s="174" t="s">
        <v>7</v>
      </c>
      <c r="M12" s="174"/>
      <c r="N12" s="174" t="s">
        <v>8</v>
      </c>
      <c r="O12" s="174"/>
    </row>
    <row r="13" spans="1:24" x14ac:dyDescent="0.75">
      <c r="B13" s="2" t="s">
        <v>10</v>
      </c>
      <c r="C13" s="2" t="s">
        <v>11</v>
      </c>
      <c r="D13" s="2" t="s">
        <v>10</v>
      </c>
      <c r="E13" s="2" t="s">
        <v>11</v>
      </c>
      <c r="F13" s="2" t="s">
        <v>10</v>
      </c>
      <c r="G13" s="2" t="s">
        <v>11</v>
      </c>
      <c r="H13" s="2" t="s">
        <v>10</v>
      </c>
      <c r="I13" s="2" t="s">
        <v>11</v>
      </c>
      <c r="J13" s="2" t="s">
        <v>10</v>
      </c>
      <c r="K13" s="2" t="s">
        <v>11</v>
      </c>
      <c r="L13" s="2" t="s">
        <v>10</v>
      </c>
      <c r="M13" s="2" t="s">
        <v>11</v>
      </c>
      <c r="N13" s="2" t="s">
        <v>10</v>
      </c>
      <c r="O13" s="2" t="s">
        <v>11</v>
      </c>
    </row>
    <row r="14" spans="1:24" ht="15.5" thickBot="1" x14ac:dyDescent="0.9">
      <c r="A14" s="3" t="s">
        <v>13</v>
      </c>
      <c r="B14" s="34" t="s">
        <v>123</v>
      </c>
      <c r="C14" s="184" t="s">
        <v>124</v>
      </c>
      <c r="D14" s="184"/>
      <c r="E14" s="36" t="s">
        <v>12</v>
      </c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24" ht="15.5" thickBot="1" x14ac:dyDescent="0.9">
      <c r="A15" s="3" t="s">
        <v>19</v>
      </c>
      <c r="B15" s="31" t="s">
        <v>120</v>
      </c>
      <c r="C15" s="31" t="s">
        <v>119</v>
      </c>
      <c r="D15" s="34" t="s">
        <v>123</v>
      </c>
      <c r="E15" s="184" t="s">
        <v>124</v>
      </c>
      <c r="F15" s="184"/>
      <c r="G15" s="36" t="s">
        <v>12</v>
      </c>
      <c r="H15" s="6"/>
      <c r="I15" s="6"/>
      <c r="Q15" s="177" t="s">
        <v>23</v>
      </c>
      <c r="R15" s="138"/>
      <c r="S15" s="138"/>
      <c r="T15" s="138"/>
      <c r="U15" s="138"/>
      <c r="V15" s="178"/>
      <c r="W15" s="178"/>
      <c r="X15" s="179"/>
    </row>
    <row r="16" spans="1:24" x14ac:dyDescent="0.75">
      <c r="A16" s="3" t="s">
        <v>21</v>
      </c>
      <c r="B16" s="190" t="s">
        <v>125</v>
      </c>
      <c r="C16" s="190"/>
      <c r="D16" s="31" t="s">
        <v>116</v>
      </c>
      <c r="E16" s="183" t="s">
        <v>132</v>
      </c>
      <c r="F16" s="183"/>
      <c r="G16" s="183" t="s">
        <v>133</v>
      </c>
      <c r="H16" s="183"/>
      <c r="I16" s="183" t="s">
        <v>134</v>
      </c>
      <c r="J16" s="183"/>
      <c r="K16" s="31" t="s">
        <v>119</v>
      </c>
      <c r="Q16" s="7" t="s">
        <v>13</v>
      </c>
      <c r="R16" s="180" t="s">
        <v>15</v>
      </c>
      <c r="S16" s="181"/>
      <c r="T16" s="182" t="s">
        <v>19</v>
      </c>
      <c r="U16" s="181"/>
      <c r="V16" s="187" t="s">
        <v>17</v>
      </c>
      <c r="W16" s="187"/>
      <c r="X16" s="7"/>
    </row>
    <row r="17" spans="1:24" ht="15.5" thickBot="1" x14ac:dyDescent="0.9">
      <c r="A17" s="3" t="s">
        <v>18</v>
      </c>
      <c r="B17" s="8"/>
      <c r="C17" s="33"/>
      <c r="D17" s="8"/>
      <c r="F17" s="33" t="s">
        <v>24</v>
      </c>
      <c r="H17" s="33" t="s">
        <v>25</v>
      </c>
      <c r="I17" s="33" t="s">
        <v>26</v>
      </c>
      <c r="Q17" s="175" t="s">
        <v>28</v>
      </c>
      <c r="R17" s="176"/>
      <c r="S17" s="175" t="s">
        <v>29</v>
      </c>
      <c r="T17" s="176"/>
      <c r="U17" s="175" t="s">
        <v>30</v>
      </c>
      <c r="V17" s="176"/>
      <c r="W17" s="175"/>
      <c r="X17" s="176"/>
    </row>
    <row r="18" spans="1:24" s="25" customFormat="1" x14ac:dyDescent="0.75">
      <c r="A18" s="3" t="s">
        <v>31</v>
      </c>
      <c r="B18" s="193" t="s">
        <v>84</v>
      </c>
      <c r="C18" s="193"/>
      <c r="D18" s="190" t="s">
        <v>122</v>
      </c>
      <c r="E18" s="190"/>
      <c r="F18" s="190"/>
      <c r="G18" s="190"/>
      <c r="H18" s="31" t="s">
        <v>116</v>
      </c>
      <c r="I18" s="183" t="s">
        <v>127</v>
      </c>
      <c r="J18" s="183"/>
      <c r="K18" s="183" t="s">
        <v>128</v>
      </c>
      <c r="L18" s="183"/>
      <c r="M18" s="183" t="s">
        <v>129</v>
      </c>
      <c r="N18" s="183"/>
      <c r="O18" s="31" t="s">
        <v>119</v>
      </c>
      <c r="Q18" s="7"/>
      <c r="R18" s="180" t="s">
        <v>32</v>
      </c>
      <c r="S18" s="181"/>
      <c r="T18" s="182"/>
      <c r="U18" s="181"/>
      <c r="V18" s="187"/>
      <c r="W18" s="187"/>
      <c r="X18" s="7"/>
    </row>
    <row r="19" spans="1:24" x14ac:dyDescent="0.75">
      <c r="A19" s="3" t="s">
        <v>36</v>
      </c>
      <c r="B19" s="30"/>
      <c r="C19" s="30"/>
      <c r="D19" s="193" t="s">
        <v>84</v>
      </c>
      <c r="E19" s="193"/>
      <c r="F19" s="190" t="s">
        <v>121</v>
      </c>
      <c r="G19" s="190"/>
      <c r="H19" s="190"/>
      <c r="I19" s="190"/>
      <c r="J19" s="31" t="s">
        <v>116</v>
      </c>
      <c r="K19" s="183" t="s">
        <v>130</v>
      </c>
      <c r="L19" s="183"/>
      <c r="M19" s="183" t="s">
        <v>131</v>
      </c>
      <c r="N19" s="183"/>
      <c r="O19" s="31" t="s">
        <v>120</v>
      </c>
    </row>
    <row r="20" spans="1:24" x14ac:dyDescent="0.75">
      <c r="A20" s="3" t="s">
        <v>32</v>
      </c>
      <c r="B20" s="186" t="s">
        <v>34</v>
      </c>
      <c r="C20" s="186"/>
      <c r="D20" s="186"/>
      <c r="E20" s="5" t="s">
        <v>16</v>
      </c>
      <c r="F20" s="6"/>
      <c r="G20" s="6"/>
      <c r="H20" s="6"/>
      <c r="I20" s="6"/>
    </row>
    <row r="21" spans="1:24" x14ac:dyDescent="0.75">
      <c r="A21" s="3" t="s">
        <v>33</v>
      </c>
      <c r="B21" s="6"/>
      <c r="C21" s="6"/>
      <c r="D21" s="6"/>
      <c r="E21" s="6"/>
      <c r="F21" s="186" t="s">
        <v>37</v>
      </c>
      <c r="G21" s="186"/>
      <c r="H21" s="186"/>
    </row>
    <row r="22" spans="1:24" ht="14.45" customHeight="1" x14ac:dyDescent="0.75">
      <c r="A22" s="3" t="s">
        <v>38</v>
      </c>
      <c r="B22" s="30"/>
      <c r="C22" s="30"/>
      <c r="D22" s="30"/>
      <c r="E22" s="30"/>
      <c r="F22" s="193" t="s">
        <v>84</v>
      </c>
      <c r="G22" s="193"/>
      <c r="H22" s="190" t="s">
        <v>126</v>
      </c>
      <c r="I22" s="190"/>
      <c r="J22" s="29"/>
      <c r="K22" s="29"/>
      <c r="L22" s="29"/>
      <c r="M22" s="29"/>
      <c r="N22" s="29"/>
      <c r="O22" s="29"/>
    </row>
    <row r="23" spans="1:24" s="25" customFormat="1" ht="14.45" customHeight="1" x14ac:dyDescent="0.75">
      <c r="A23" s="3" t="s">
        <v>135</v>
      </c>
      <c r="B23" s="10"/>
      <c r="D23" s="10"/>
      <c r="F23" s="27"/>
      <c r="G23" s="27"/>
      <c r="H23" s="193" t="s">
        <v>84</v>
      </c>
      <c r="I23" s="193"/>
    </row>
    <row r="24" spans="1:24" x14ac:dyDescent="0.75">
      <c r="B24" s="188" t="s">
        <v>39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24" x14ac:dyDescent="0.75">
      <c r="B25" s="174" t="s">
        <v>2</v>
      </c>
      <c r="C25" s="174"/>
      <c r="D25" s="174" t="s">
        <v>3</v>
      </c>
      <c r="E25" s="174"/>
      <c r="F25" s="174" t="s">
        <v>4</v>
      </c>
      <c r="G25" s="174"/>
      <c r="H25" s="174" t="s">
        <v>5</v>
      </c>
      <c r="I25" s="174"/>
      <c r="J25" s="174" t="s">
        <v>6</v>
      </c>
      <c r="K25" s="173"/>
      <c r="L25" s="174" t="s">
        <v>7</v>
      </c>
      <c r="M25" s="174"/>
      <c r="N25" s="174" t="s">
        <v>8</v>
      </c>
      <c r="O25" s="174"/>
      <c r="Q25" s="25"/>
      <c r="R25" s="25"/>
      <c r="S25" s="25"/>
      <c r="T25" s="25"/>
      <c r="U25" s="25"/>
      <c r="V25" s="25"/>
      <c r="W25" s="25"/>
      <c r="X25" s="25"/>
    </row>
    <row r="26" spans="1:24" ht="15.5" thickBot="1" x14ac:dyDescent="0.9">
      <c r="B26" s="2" t="s">
        <v>10</v>
      </c>
      <c r="C26" s="2" t="s">
        <v>11</v>
      </c>
      <c r="D26" s="2" t="s">
        <v>10</v>
      </c>
      <c r="E26" s="2" t="s">
        <v>11</v>
      </c>
      <c r="F26" s="2" t="s">
        <v>10</v>
      </c>
      <c r="G26" s="2" t="s">
        <v>11</v>
      </c>
      <c r="H26" s="2" t="s">
        <v>10</v>
      </c>
      <c r="I26" s="2" t="s">
        <v>11</v>
      </c>
      <c r="J26" s="2" t="s">
        <v>10</v>
      </c>
      <c r="K26" s="2" t="s">
        <v>11</v>
      </c>
      <c r="L26" s="2" t="s">
        <v>10</v>
      </c>
      <c r="M26" s="2" t="s">
        <v>11</v>
      </c>
      <c r="N26" s="2" t="s">
        <v>10</v>
      </c>
      <c r="O26" s="2" t="s">
        <v>11</v>
      </c>
    </row>
    <row r="27" spans="1:24" ht="15.5" thickBot="1" x14ac:dyDescent="0.9">
      <c r="A27" s="3" t="s">
        <v>21</v>
      </c>
      <c r="B27" s="34" t="s">
        <v>123</v>
      </c>
      <c r="C27" s="184" t="s">
        <v>124</v>
      </c>
      <c r="D27" s="184"/>
      <c r="E27" s="36" t="s">
        <v>12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Q27" s="177" t="s">
        <v>40</v>
      </c>
      <c r="R27" s="138"/>
      <c r="S27" s="138"/>
      <c r="T27" s="138"/>
      <c r="U27" s="138"/>
      <c r="V27" s="178"/>
      <c r="W27" s="178"/>
      <c r="X27" s="179"/>
    </row>
    <row r="28" spans="1:24" x14ac:dyDescent="0.75">
      <c r="A28" s="3" t="s">
        <v>31</v>
      </c>
      <c r="B28" s="26"/>
      <c r="C28" s="34" t="s">
        <v>123</v>
      </c>
      <c r="D28" s="184" t="s">
        <v>124</v>
      </c>
      <c r="E28" s="184"/>
      <c r="F28" s="36" t="s">
        <v>12</v>
      </c>
      <c r="G28" s="26"/>
      <c r="H28" s="26"/>
      <c r="I28" s="26"/>
      <c r="J28" s="26"/>
      <c r="K28" s="26"/>
      <c r="L28" s="26"/>
      <c r="M28" s="26"/>
      <c r="N28" s="26"/>
      <c r="O28" s="26"/>
      <c r="Q28" s="7" t="s">
        <v>13</v>
      </c>
      <c r="R28" s="180" t="s">
        <v>15</v>
      </c>
      <c r="S28" s="181"/>
      <c r="T28" s="182" t="s">
        <v>19</v>
      </c>
      <c r="U28" s="181"/>
      <c r="V28" s="187" t="s">
        <v>17</v>
      </c>
      <c r="W28" s="187"/>
      <c r="X28" s="7" t="s">
        <v>21</v>
      </c>
    </row>
    <row r="29" spans="1:24" ht="15.5" thickBot="1" x14ac:dyDescent="0.9">
      <c r="A29" s="3" t="s">
        <v>36</v>
      </c>
      <c r="B29" s="31" t="s">
        <v>120</v>
      </c>
      <c r="C29" s="31" t="s">
        <v>119</v>
      </c>
      <c r="D29" s="35" t="s">
        <v>123</v>
      </c>
      <c r="E29" s="185" t="s">
        <v>124</v>
      </c>
      <c r="F29" s="147"/>
      <c r="G29" s="36" t="s">
        <v>12</v>
      </c>
      <c r="I29" s="29"/>
      <c r="J29" s="29"/>
      <c r="K29" s="29"/>
      <c r="L29" s="29"/>
      <c r="M29" s="29"/>
      <c r="N29" s="29"/>
      <c r="O29" s="29"/>
      <c r="Q29" s="175" t="s">
        <v>28</v>
      </c>
      <c r="R29" s="176"/>
      <c r="S29" s="175" t="s">
        <v>29</v>
      </c>
      <c r="T29" s="176"/>
      <c r="U29" s="175" t="s">
        <v>30</v>
      </c>
      <c r="V29" s="176"/>
      <c r="W29" s="175" t="s">
        <v>35</v>
      </c>
      <c r="X29" s="176"/>
    </row>
    <row r="30" spans="1:24" x14ac:dyDescent="0.75">
      <c r="A30" s="3" t="s">
        <v>38</v>
      </c>
      <c r="B30" s="190" t="s">
        <v>126</v>
      </c>
      <c r="C30" s="190"/>
      <c r="D30" s="31" t="s">
        <v>116</v>
      </c>
      <c r="E30" s="183" t="s">
        <v>132</v>
      </c>
      <c r="F30" s="183"/>
      <c r="G30" s="183" t="s">
        <v>133</v>
      </c>
      <c r="H30" s="183"/>
      <c r="I30" s="183" t="s">
        <v>134</v>
      </c>
      <c r="J30" s="183"/>
      <c r="K30" s="31" t="s">
        <v>119</v>
      </c>
      <c r="L30" s="29"/>
      <c r="M30" s="29"/>
      <c r="N30" s="29"/>
      <c r="O30" s="29"/>
      <c r="Q30" s="7" t="s">
        <v>31</v>
      </c>
      <c r="R30" s="180" t="s">
        <v>32</v>
      </c>
      <c r="S30" s="181"/>
      <c r="T30" s="182" t="s">
        <v>36</v>
      </c>
      <c r="U30" s="181"/>
      <c r="V30" s="187" t="s">
        <v>33</v>
      </c>
      <c r="W30" s="187"/>
      <c r="X30" s="7"/>
    </row>
    <row r="31" spans="1:24" ht="15.5" thickBot="1" x14ac:dyDescent="0.9">
      <c r="A31" s="3" t="s">
        <v>33</v>
      </c>
      <c r="B31" s="25"/>
      <c r="D31" s="25"/>
      <c r="F31" s="6"/>
      <c r="G31" s="5" t="s">
        <v>16</v>
      </c>
      <c r="H31" s="6"/>
      <c r="I31" s="6"/>
      <c r="Q31" s="175" t="s">
        <v>48</v>
      </c>
      <c r="R31" s="176"/>
      <c r="S31" s="175" t="s">
        <v>49</v>
      </c>
      <c r="T31" s="176"/>
      <c r="U31" s="175" t="s">
        <v>50</v>
      </c>
      <c r="V31" s="176"/>
      <c r="W31" s="175"/>
      <c r="X31" s="176"/>
    </row>
    <row r="32" spans="1:24" x14ac:dyDescent="0.75">
      <c r="A32" s="3" t="s">
        <v>18</v>
      </c>
      <c r="D32" s="6"/>
      <c r="E32" s="30"/>
      <c r="F32" s="37" t="s">
        <v>27</v>
      </c>
      <c r="G32" s="37" t="s">
        <v>43</v>
      </c>
      <c r="H32" s="37" t="s">
        <v>44</v>
      </c>
      <c r="I32" s="37" t="s">
        <v>45</v>
      </c>
      <c r="Q32" s="7"/>
      <c r="R32" s="180" t="s">
        <v>41</v>
      </c>
      <c r="S32" s="181"/>
      <c r="T32" s="182"/>
      <c r="U32" s="181"/>
      <c r="V32" s="187"/>
      <c r="W32" s="187"/>
      <c r="X32" s="7"/>
    </row>
    <row r="33" spans="1:24" x14ac:dyDescent="0.75">
      <c r="A33" s="3" t="s">
        <v>41</v>
      </c>
      <c r="B33" s="30"/>
      <c r="C33" s="30"/>
      <c r="D33" s="30"/>
      <c r="E33" s="30"/>
      <c r="F33" s="194" t="s">
        <v>42</v>
      </c>
      <c r="G33" s="194"/>
      <c r="H33" s="194"/>
      <c r="I33" s="32" t="s">
        <v>16</v>
      </c>
      <c r="J33" s="29"/>
      <c r="K33" s="29"/>
      <c r="L33" s="29"/>
      <c r="M33" s="29"/>
      <c r="N33" s="29"/>
      <c r="O33" s="29"/>
    </row>
    <row r="34" spans="1:24" s="25" customFormat="1" x14ac:dyDescent="0.75">
      <c r="A34" s="3" t="s">
        <v>51</v>
      </c>
      <c r="B34" s="193" t="s">
        <v>84</v>
      </c>
      <c r="C34" s="193"/>
      <c r="D34" s="190" t="s">
        <v>121</v>
      </c>
      <c r="E34" s="190"/>
      <c r="F34" s="190"/>
      <c r="G34" s="190"/>
      <c r="H34" s="31" t="s">
        <v>116</v>
      </c>
      <c r="I34" s="183" t="s">
        <v>127</v>
      </c>
      <c r="J34" s="183"/>
      <c r="K34" s="183" t="s">
        <v>128</v>
      </c>
      <c r="L34" s="183"/>
      <c r="M34" s="183" t="s">
        <v>129</v>
      </c>
      <c r="N34" s="183"/>
      <c r="O34" s="31" t="s">
        <v>119</v>
      </c>
    </row>
    <row r="35" spans="1:24" x14ac:dyDescent="0.75">
      <c r="A35" s="3" t="s">
        <v>52</v>
      </c>
      <c r="B35" s="30"/>
      <c r="C35" s="30"/>
      <c r="D35" s="193" t="s">
        <v>84</v>
      </c>
      <c r="E35" s="193"/>
      <c r="F35" s="190" t="s">
        <v>122</v>
      </c>
      <c r="G35" s="190"/>
      <c r="H35" s="190"/>
      <c r="I35" s="190"/>
      <c r="J35" s="31" t="s">
        <v>116</v>
      </c>
      <c r="K35" s="183" t="s">
        <v>130</v>
      </c>
      <c r="L35" s="183"/>
      <c r="M35" s="183" t="s">
        <v>131</v>
      </c>
      <c r="N35" s="183"/>
      <c r="O35" s="31" t="s">
        <v>120</v>
      </c>
    </row>
    <row r="36" spans="1:24" s="29" customFormat="1" x14ac:dyDescent="0.75">
      <c r="A36" s="3" t="s">
        <v>53</v>
      </c>
      <c r="B36" s="30"/>
      <c r="C36" s="30"/>
      <c r="D36" s="30"/>
      <c r="E36" s="30"/>
      <c r="F36" s="193" t="s">
        <v>84</v>
      </c>
      <c r="G36" s="193"/>
      <c r="H36" s="190" t="s">
        <v>125</v>
      </c>
      <c r="I36" s="190"/>
    </row>
    <row r="37" spans="1:24" s="29" customFormat="1" x14ac:dyDescent="0.75">
      <c r="A37" s="3" t="s">
        <v>135</v>
      </c>
      <c r="B37" s="27"/>
      <c r="C37" s="27"/>
      <c r="D37" s="27"/>
      <c r="E37" s="27"/>
      <c r="F37" s="11"/>
      <c r="G37" s="27"/>
      <c r="H37" s="193" t="s">
        <v>84</v>
      </c>
      <c r="I37" s="193"/>
      <c r="J37" s="27"/>
      <c r="K37" s="27"/>
      <c r="L37" s="27"/>
      <c r="M37" s="11"/>
    </row>
    <row r="38" spans="1:24" x14ac:dyDescent="0.75">
      <c r="B38" s="188" t="s">
        <v>54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</row>
    <row r="39" spans="1:24" x14ac:dyDescent="0.75">
      <c r="B39" s="174" t="s">
        <v>2</v>
      </c>
      <c r="C39" s="174"/>
      <c r="D39" s="174" t="s">
        <v>3</v>
      </c>
      <c r="E39" s="174"/>
      <c r="F39" s="174" t="s">
        <v>4</v>
      </c>
      <c r="G39" s="174"/>
      <c r="H39" s="174" t="s">
        <v>5</v>
      </c>
      <c r="I39" s="174"/>
      <c r="J39" s="2" t="s">
        <v>6</v>
      </c>
      <c r="K39" s="2"/>
      <c r="L39" s="174" t="s">
        <v>7</v>
      </c>
      <c r="M39" s="174"/>
      <c r="N39" s="174" t="s">
        <v>8</v>
      </c>
      <c r="O39" s="174"/>
      <c r="Q39" s="29"/>
      <c r="R39" s="29"/>
      <c r="S39" s="29"/>
      <c r="T39" s="29"/>
      <c r="U39" s="29"/>
      <c r="V39" s="29"/>
      <c r="W39" s="29"/>
      <c r="X39" s="29"/>
    </row>
    <row r="40" spans="1:24" ht="15.5" thickBot="1" x14ac:dyDescent="0.9">
      <c r="B40" s="2" t="s">
        <v>10</v>
      </c>
      <c r="C40" s="2" t="s">
        <v>11</v>
      </c>
      <c r="D40" s="2" t="s">
        <v>10</v>
      </c>
      <c r="E40" s="2" t="s">
        <v>11</v>
      </c>
      <c r="F40" s="2" t="s">
        <v>10</v>
      </c>
      <c r="G40" s="2" t="s">
        <v>11</v>
      </c>
      <c r="H40" s="2" t="s">
        <v>10</v>
      </c>
      <c r="I40" s="2" t="s">
        <v>11</v>
      </c>
      <c r="J40" s="2" t="s">
        <v>10</v>
      </c>
      <c r="K40" s="2" t="s">
        <v>11</v>
      </c>
      <c r="L40" s="2" t="s">
        <v>10</v>
      </c>
      <c r="M40" s="2" t="s">
        <v>11</v>
      </c>
      <c r="N40" s="2" t="s">
        <v>10</v>
      </c>
      <c r="O40" s="2" t="s">
        <v>11</v>
      </c>
    </row>
    <row r="41" spans="1:24" ht="15.5" thickBot="1" x14ac:dyDescent="0.9">
      <c r="A41" s="3" t="s">
        <v>38</v>
      </c>
      <c r="B41" s="35" t="s">
        <v>123</v>
      </c>
      <c r="C41" s="184" t="s">
        <v>124</v>
      </c>
      <c r="D41" s="184"/>
      <c r="E41" s="36" t="s">
        <v>12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177" t="s">
        <v>55</v>
      </c>
      <c r="R41" s="138"/>
      <c r="S41" s="138"/>
      <c r="T41" s="138"/>
      <c r="U41" s="138"/>
      <c r="V41" s="178"/>
      <c r="W41" s="178"/>
      <c r="X41" s="179"/>
    </row>
    <row r="42" spans="1:24" x14ac:dyDescent="0.75">
      <c r="A42" s="3" t="s">
        <v>51</v>
      </c>
      <c r="B42" s="28"/>
      <c r="C42" s="35" t="s">
        <v>123</v>
      </c>
      <c r="D42" s="184" t="s">
        <v>124</v>
      </c>
      <c r="E42" s="184"/>
      <c r="F42" s="36" t="s">
        <v>12</v>
      </c>
      <c r="G42" s="28"/>
      <c r="H42" s="28"/>
      <c r="I42" s="28"/>
      <c r="J42" s="28"/>
      <c r="K42" s="28"/>
      <c r="L42" s="28"/>
      <c r="M42" s="28"/>
      <c r="N42" s="28"/>
      <c r="O42" s="28"/>
      <c r="Q42" s="7" t="s">
        <v>13</v>
      </c>
      <c r="R42" s="180" t="s">
        <v>15</v>
      </c>
      <c r="S42" s="181"/>
      <c r="T42" s="182" t="s">
        <v>19</v>
      </c>
      <c r="U42" s="181"/>
      <c r="V42" s="187" t="s">
        <v>17</v>
      </c>
      <c r="W42" s="187"/>
      <c r="X42" s="7" t="s">
        <v>21</v>
      </c>
    </row>
    <row r="43" spans="1:24" ht="15.5" thickBot="1" x14ac:dyDescent="0.9">
      <c r="A43" s="3" t="s">
        <v>52</v>
      </c>
      <c r="B43" s="31" t="s">
        <v>120</v>
      </c>
      <c r="C43" s="31" t="s">
        <v>119</v>
      </c>
      <c r="D43" s="35" t="s">
        <v>123</v>
      </c>
      <c r="E43" s="185" t="s">
        <v>124</v>
      </c>
      <c r="F43" s="147"/>
      <c r="G43" s="36" t="s">
        <v>12</v>
      </c>
      <c r="I43" s="29"/>
      <c r="J43" s="29"/>
      <c r="K43" s="29"/>
      <c r="L43" s="29"/>
      <c r="M43" s="29"/>
      <c r="N43" s="29"/>
      <c r="O43" s="29"/>
      <c r="Q43" s="175" t="s">
        <v>28</v>
      </c>
      <c r="R43" s="176"/>
      <c r="S43" s="175" t="s">
        <v>29</v>
      </c>
      <c r="T43" s="176"/>
      <c r="U43" s="175" t="s">
        <v>30</v>
      </c>
      <c r="V43" s="176"/>
      <c r="W43" s="175" t="s">
        <v>35</v>
      </c>
      <c r="X43" s="176"/>
    </row>
    <row r="44" spans="1:24" s="29" customFormat="1" x14ac:dyDescent="0.75">
      <c r="A44" s="3" t="s">
        <v>53</v>
      </c>
      <c r="B44" s="190" t="s">
        <v>125</v>
      </c>
      <c r="C44" s="190"/>
      <c r="D44" s="31" t="s">
        <v>116</v>
      </c>
      <c r="E44" s="183" t="s">
        <v>132</v>
      </c>
      <c r="F44" s="183"/>
      <c r="G44" s="183" t="s">
        <v>133</v>
      </c>
      <c r="H44" s="183"/>
      <c r="I44" s="183" t="s">
        <v>134</v>
      </c>
      <c r="J44" s="183"/>
      <c r="K44" s="31" t="s">
        <v>119</v>
      </c>
      <c r="Q44" s="7" t="s">
        <v>31</v>
      </c>
      <c r="R44" s="180" t="s">
        <v>32</v>
      </c>
      <c r="S44" s="181"/>
      <c r="T44" s="182" t="s">
        <v>36</v>
      </c>
      <c r="U44" s="181"/>
      <c r="V44" s="187" t="s">
        <v>33</v>
      </c>
      <c r="W44" s="187"/>
      <c r="X44" s="7" t="s">
        <v>38</v>
      </c>
    </row>
    <row r="45" spans="1:24" ht="15.5" thickBot="1" x14ac:dyDescent="0.9">
      <c r="A45" s="3" t="s">
        <v>46</v>
      </c>
      <c r="B45" s="186" t="s">
        <v>47</v>
      </c>
      <c r="C45" s="186"/>
      <c r="D45" s="186"/>
      <c r="E45" s="5" t="s">
        <v>16</v>
      </c>
      <c r="H45" s="29"/>
      <c r="Q45" s="175" t="s">
        <v>48</v>
      </c>
      <c r="R45" s="176"/>
      <c r="S45" s="175" t="s">
        <v>49</v>
      </c>
      <c r="T45" s="176"/>
      <c r="U45" s="175" t="s">
        <v>50</v>
      </c>
      <c r="V45" s="176"/>
      <c r="W45" s="175" t="s">
        <v>65</v>
      </c>
      <c r="X45" s="176"/>
    </row>
    <row r="46" spans="1:24" x14ac:dyDescent="0.75">
      <c r="A46" s="3" t="s">
        <v>18</v>
      </c>
      <c r="F46" s="37" t="s">
        <v>58</v>
      </c>
      <c r="G46" s="37" t="s">
        <v>59</v>
      </c>
      <c r="H46" s="37" t="s">
        <v>60</v>
      </c>
      <c r="I46" s="37" t="s">
        <v>61</v>
      </c>
      <c r="Q46" s="7" t="s">
        <v>51</v>
      </c>
      <c r="R46" s="180" t="s">
        <v>41</v>
      </c>
      <c r="S46" s="181"/>
      <c r="T46" s="182" t="s">
        <v>52</v>
      </c>
      <c r="U46" s="181"/>
      <c r="V46" s="180" t="s">
        <v>46</v>
      </c>
      <c r="W46" s="181"/>
      <c r="X46" s="7"/>
    </row>
    <row r="47" spans="1:24" ht="15.5" thickBot="1" x14ac:dyDescent="0.9">
      <c r="A47" s="3" t="s">
        <v>56</v>
      </c>
      <c r="B47" s="30"/>
      <c r="C47" s="30"/>
      <c r="D47" s="30"/>
      <c r="E47" s="30"/>
      <c r="F47" s="194" t="s">
        <v>57</v>
      </c>
      <c r="G47" s="194"/>
      <c r="H47" s="194"/>
      <c r="I47" s="32" t="s">
        <v>16</v>
      </c>
      <c r="J47" s="29"/>
      <c r="K47" s="29"/>
      <c r="L47" s="29"/>
      <c r="M47" s="29"/>
      <c r="N47" s="29"/>
      <c r="O47" s="29"/>
      <c r="Q47" s="175" t="s">
        <v>66</v>
      </c>
      <c r="R47" s="176"/>
      <c r="S47" s="175" t="s">
        <v>67</v>
      </c>
      <c r="T47" s="176"/>
      <c r="U47" s="175" t="s">
        <v>68</v>
      </c>
      <c r="V47" s="176"/>
      <c r="W47" s="175"/>
      <c r="X47" s="176"/>
    </row>
    <row r="48" spans="1:24" s="25" customFormat="1" x14ac:dyDescent="0.75">
      <c r="A48" s="3" t="s">
        <v>62</v>
      </c>
      <c r="B48" s="193" t="s">
        <v>84</v>
      </c>
      <c r="C48" s="193"/>
      <c r="D48" s="190" t="s">
        <v>122</v>
      </c>
      <c r="E48" s="190"/>
      <c r="F48" s="190"/>
      <c r="G48" s="190"/>
      <c r="H48" s="31" t="s">
        <v>116</v>
      </c>
      <c r="I48" s="183" t="s">
        <v>127</v>
      </c>
      <c r="J48" s="183"/>
      <c r="K48" s="183" t="s">
        <v>128</v>
      </c>
      <c r="L48" s="183"/>
      <c r="M48" s="183" t="s">
        <v>129</v>
      </c>
      <c r="N48" s="183"/>
      <c r="O48" s="31" t="s">
        <v>119</v>
      </c>
      <c r="Q48" s="7"/>
      <c r="R48" s="180" t="s">
        <v>56</v>
      </c>
      <c r="S48" s="181"/>
      <c r="T48" s="182"/>
      <c r="U48" s="181"/>
      <c r="V48" s="180"/>
      <c r="W48" s="181"/>
      <c r="X48" s="7"/>
    </row>
    <row r="49" spans="1:24" x14ac:dyDescent="0.75">
      <c r="A49" s="3" t="s">
        <v>64</v>
      </c>
      <c r="D49" s="193" t="s">
        <v>84</v>
      </c>
      <c r="E49" s="193"/>
      <c r="F49" s="190" t="s">
        <v>121</v>
      </c>
      <c r="G49" s="190"/>
      <c r="H49" s="190"/>
      <c r="I49" s="190"/>
      <c r="J49" s="31" t="s">
        <v>116</v>
      </c>
      <c r="K49" s="183" t="s">
        <v>117</v>
      </c>
      <c r="L49" s="183"/>
      <c r="M49" s="183" t="s">
        <v>118</v>
      </c>
      <c r="N49" s="183"/>
      <c r="O49" s="31" t="s">
        <v>120</v>
      </c>
      <c r="P49" s="10"/>
      <c r="Q49" s="10"/>
      <c r="R49" s="10"/>
    </row>
    <row r="50" spans="1:24" s="25" customFormat="1" x14ac:dyDescent="0.75">
      <c r="A50" s="3" t="s">
        <v>74</v>
      </c>
      <c r="F50" s="193" t="s">
        <v>84</v>
      </c>
      <c r="G50" s="193"/>
      <c r="H50" s="190" t="s">
        <v>126</v>
      </c>
      <c r="I50" s="190"/>
      <c r="P50" s="10"/>
      <c r="Q50" s="10"/>
      <c r="R50" s="10"/>
    </row>
    <row r="51" spans="1:24" s="25" customFormat="1" x14ac:dyDescent="0.75">
      <c r="A51" s="3" t="s">
        <v>135</v>
      </c>
      <c r="D51" s="27"/>
      <c r="E51" s="27"/>
      <c r="F51" s="27"/>
      <c r="G51" s="27"/>
      <c r="H51" s="193" t="s">
        <v>84</v>
      </c>
      <c r="I51" s="193"/>
      <c r="J51" s="11"/>
      <c r="K51" s="27"/>
      <c r="L51" s="27"/>
      <c r="M51" s="27"/>
      <c r="N51" s="27"/>
      <c r="O51" s="11"/>
      <c r="P51" s="10"/>
      <c r="Q51" s="10"/>
      <c r="R51" s="10"/>
    </row>
    <row r="52" spans="1:24" x14ac:dyDescent="0.75">
      <c r="B52" s="188" t="s">
        <v>69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</row>
    <row r="53" spans="1:24" x14ac:dyDescent="0.75">
      <c r="B53" s="174" t="s">
        <v>2</v>
      </c>
      <c r="C53" s="174"/>
      <c r="D53" s="174" t="s">
        <v>3</v>
      </c>
      <c r="E53" s="174"/>
      <c r="F53" s="174" t="s">
        <v>4</v>
      </c>
      <c r="G53" s="174"/>
      <c r="H53" s="174" t="s">
        <v>5</v>
      </c>
      <c r="I53" s="174"/>
      <c r="J53" s="2" t="s">
        <v>6</v>
      </c>
      <c r="K53" s="2"/>
      <c r="L53" s="174" t="s">
        <v>7</v>
      </c>
      <c r="M53" s="174"/>
      <c r="N53" s="174" t="s">
        <v>8</v>
      </c>
      <c r="O53" s="174"/>
    </row>
    <row r="54" spans="1:24" ht="15.5" thickBot="1" x14ac:dyDescent="0.9">
      <c r="B54" s="2" t="s">
        <v>10</v>
      </c>
      <c r="C54" s="2" t="s">
        <v>11</v>
      </c>
      <c r="D54" s="2" t="s">
        <v>10</v>
      </c>
      <c r="E54" s="2" t="s">
        <v>11</v>
      </c>
      <c r="F54" s="2" t="s">
        <v>10</v>
      </c>
      <c r="G54" s="2" t="s">
        <v>11</v>
      </c>
      <c r="H54" s="2" t="s">
        <v>10</v>
      </c>
      <c r="I54" s="2" t="s">
        <v>11</v>
      </c>
      <c r="J54" s="2" t="s">
        <v>10</v>
      </c>
      <c r="K54" s="2" t="s">
        <v>11</v>
      </c>
      <c r="L54" s="2" t="s">
        <v>10</v>
      </c>
      <c r="M54" s="2" t="s">
        <v>11</v>
      </c>
      <c r="N54" s="2" t="s">
        <v>10</v>
      </c>
      <c r="O54" s="2" t="s">
        <v>11</v>
      </c>
    </row>
    <row r="55" spans="1:24" ht="15.5" thickBot="1" x14ac:dyDescent="0.9">
      <c r="A55" s="3" t="s">
        <v>53</v>
      </c>
      <c r="B55" s="35" t="s">
        <v>123</v>
      </c>
      <c r="C55" s="184" t="s">
        <v>124</v>
      </c>
      <c r="D55" s="184"/>
      <c r="E55" s="36" t="s">
        <v>12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Q55" s="177" t="s">
        <v>70</v>
      </c>
      <c r="R55" s="138"/>
      <c r="S55" s="138"/>
      <c r="T55" s="138"/>
      <c r="U55" s="138"/>
      <c r="V55" s="178"/>
      <c r="W55" s="178"/>
      <c r="X55" s="179"/>
    </row>
    <row r="56" spans="1:24" x14ac:dyDescent="0.75">
      <c r="A56" s="3" t="s">
        <v>62</v>
      </c>
      <c r="B56" s="28"/>
      <c r="C56" s="35" t="s">
        <v>123</v>
      </c>
      <c r="D56" s="184" t="s">
        <v>124</v>
      </c>
      <c r="E56" s="184"/>
      <c r="F56" s="36" t="s">
        <v>12</v>
      </c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7" t="s">
        <v>13</v>
      </c>
      <c r="R56" s="180" t="s">
        <v>15</v>
      </c>
      <c r="S56" s="181"/>
      <c r="T56" s="182" t="s">
        <v>19</v>
      </c>
      <c r="U56" s="181"/>
      <c r="V56" s="187" t="s">
        <v>17</v>
      </c>
      <c r="W56" s="187"/>
      <c r="X56" s="7" t="s">
        <v>21</v>
      </c>
    </row>
    <row r="57" spans="1:24" ht="15.5" thickBot="1" x14ac:dyDescent="0.9">
      <c r="A57" s="3" t="s">
        <v>64</v>
      </c>
      <c r="B57" s="31" t="s">
        <v>120</v>
      </c>
      <c r="C57" s="31" t="s">
        <v>119</v>
      </c>
      <c r="D57" s="35" t="s">
        <v>123</v>
      </c>
      <c r="E57" s="185" t="s">
        <v>124</v>
      </c>
      <c r="F57" s="147"/>
      <c r="G57" s="36" t="s">
        <v>12</v>
      </c>
      <c r="H57" s="29"/>
      <c r="I57" s="29"/>
      <c r="J57" s="29"/>
      <c r="K57" s="29"/>
      <c r="L57" s="29"/>
      <c r="M57" s="29"/>
      <c r="N57" s="29"/>
      <c r="O57" s="29"/>
      <c r="P57" s="29"/>
      <c r="Q57" s="175" t="s">
        <v>28</v>
      </c>
      <c r="R57" s="176"/>
      <c r="S57" s="175" t="s">
        <v>29</v>
      </c>
      <c r="T57" s="176"/>
      <c r="U57" s="175" t="s">
        <v>30</v>
      </c>
      <c r="V57" s="176"/>
      <c r="W57" s="175" t="s">
        <v>35</v>
      </c>
      <c r="X57" s="176"/>
    </row>
    <row r="58" spans="1:24" x14ac:dyDescent="0.75">
      <c r="A58" s="3" t="s">
        <v>74</v>
      </c>
      <c r="B58" s="190" t="s">
        <v>126</v>
      </c>
      <c r="C58" s="190"/>
      <c r="D58" s="31" t="s">
        <v>116</v>
      </c>
      <c r="E58" s="183" t="s">
        <v>132</v>
      </c>
      <c r="F58" s="183"/>
      <c r="G58" s="183" t="s">
        <v>133</v>
      </c>
      <c r="H58" s="183"/>
      <c r="I58" s="183" t="s">
        <v>134</v>
      </c>
      <c r="J58" s="183"/>
      <c r="K58" s="31" t="s">
        <v>119</v>
      </c>
      <c r="L58" s="29"/>
      <c r="M58" s="29"/>
      <c r="N58" s="29"/>
      <c r="O58" s="29"/>
      <c r="P58" s="29"/>
      <c r="Q58" s="7" t="s">
        <v>31</v>
      </c>
      <c r="R58" s="180" t="s">
        <v>32</v>
      </c>
      <c r="S58" s="181"/>
      <c r="T58" s="182" t="s">
        <v>36</v>
      </c>
      <c r="U58" s="181"/>
      <c r="V58" s="187" t="s">
        <v>33</v>
      </c>
      <c r="W58" s="187"/>
      <c r="X58" s="7" t="s">
        <v>38</v>
      </c>
    </row>
    <row r="59" spans="1:24" ht="15.5" thickBot="1" x14ac:dyDescent="0.9">
      <c r="A59" s="3" t="s">
        <v>46</v>
      </c>
      <c r="B59" s="186" t="s">
        <v>136</v>
      </c>
      <c r="C59" s="186"/>
      <c r="D59" s="186"/>
      <c r="E59" s="5" t="s">
        <v>16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175" t="s">
        <v>48</v>
      </c>
      <c r="R59" s="176"/>
      <c r="S59" s="175" t="s">
        <v>49</v>
      </c>
      <c r="T59" s="176"/>
      <c r="U59" s="175" t="s">
        <v>50</v>
      </c>
      <c r="V59" s="176"/>
      <c r="W59" s="175" t="s">
        <v>65</v>
      </c>
      <c r="X59" s="176"/>
    </row>
    <row r="60" spans="1:24" x14ac:dyDescent="0.75">
      <c r="A60" s="3" t="s">
        <v>18</v>
      </c>
      <c r="B60" s="29"/>
      <c r="C60" s="29"/>
      <c r="D60" s="29"/>
      <c r="E60" s="29"/>
      <c r="F60" s="37" t="s">
        <v>72</v>
      </c>
      <c r="G60" s="37" t="s">
        <v>73</v>
      </c>
      <c r="H60" s="37" t="s">
        <v>138</v>
      </c>
      <c r="I60" s="37" t="s">
        <v>139</v>
      </c>
      <c r="J60" s="29"/>
      <c r="K60" s="29"/>
      <c r="L60" s="29"/>
      <c r="M60" s="29"/>
      <c r="N60" s="29"/>
      <c r="O60" s="29"/>
      <c r="P60" s="29"/>
      <c r="Q60" s="7" t="s">
        <v>51</v>
      </c>
      <c r="R60" s="180" t="s">
        <v>41</v>
      </c>
      <c r="S60" s="181"/>
      <c r="T60" s="182" t="s">
        <v>52</v>
      </c>
      <c r="U60" s="181"/>
      <c r="V60" s="180" t="s">
        <v>46</v>
      </c>
      <c r="W60" s="181"/>
      <c r="X60" s="7" t="s">
        <v>53</v>
      </c>
    </row>
    <row r="61" spans="1:24" ht="15.5" thickBot="1" x14ac:dyDescent="0.9">
      <c r="A61" s="3" t="s">
        <v>56</v>
      </c>
      <c r="B61" s="30"/>
      <c r="C61" s="30"/>
      <c r="D61" s="30"/>
      <c r="E61" s="30"/>
      <c r="F61" s="194" t="s">
        <v>137</v>
      </c>
      <c r="G61" s="194"/>
      <c r="H61" s="194"/>
      <c r="I61" s="32" t="s">
        <v>16</v>
      </c>
      <c r="J61" s="29"/>
      <c r="K61" s="29"/>
      <c r="L61" s="29"/>
      <c r="M61" s="29"/>
      <c r="N61" s="29"/>
      <c r="O61" s="29"/>
      <c r="P61" s="29"/>
      <c r="Q61" s="175" t="s">
        <v>66</v>
      </c>
      <c r="R61" s="176"/>
      <c r="S61" s="175" t="s">
        <v>67</v>
      </c>
      <c r="T61" s="176"/>
      <c r="U61" s="175" t="s">
        <v>68</v>
      </c>
      <c r="V61" s="176"/>
      <c r="W61" s="175" t="s">
        <v>75</v>
      </c>
      <c r="X61" s="176"/>
    </row>
    <row r="62" spans="1:24" x14ac:dyDescent="0.75">
      <c r="A62" s="3" t="s">
        <v>62</v>
      </c>
      <c r="B62" s="193" t="s">
        <v>84</v>
      </c>
      <c r="C62" s="193"/>
      <c r="D62" s="190" t="s">
        <v>121</v>
      </c>
      <c r="E62" s="190"/>
      <c r="F62" s="190"/>
      <c r="G62" s="190"/>
      <c r="H62" s="31" t="s">
        <v>116</v>
      </c>
      <c r="I62" s="183" t="s">
        <v>127</v>
      </c>
      <c r="J62" s="183"/>
      <c r="K62" s="183" t="s">
        <v>128</v>
      </c>
      <c r="L62" s="183"/>
      <c r="M62" s="183" t="s">
        <v>129</v>
      </c>
      <c r="N62" s="183"/>
      <c r="O62" s="31" t="s">
        <v>119</v>
      </c>
      <c r="P62" s="29"/>
      <c r="Q62" s="7" t="s">
        <v>62</v>
      </c>
      <c r="R62" s="180" t="s">
        <v>56</v>
      </c>
      <c r="S62" s="181"/>
      <c r="T62" s="182" t="s">
        <v>64</v>
      </c>
      <c r="U62" s="181"/>
      <c r="V62" s="180" t="s">
        <v>63</v>
      </c>
      <c r="W62" s="181"/>
      <c r="X62" s="7"/>
    </row>
    <row r="63" spans="1:24" ht="15.5" thickBot="1" x14ac:dyDescent="0.9">
      <c r="A63" s="3" t="s">
        <v>64</v>
      </c>
      <c r="B63" s="29"/>
      <c r="C63" s="29"/>
      <c r="D63" s="193" t="s">
        <v>84</v>
      </c>
      <c r="E63" s="193"/>
      <c r="F63" s="190" t="s">
        <v>122</v>
      </c>
      <c r="G63" s="190"/>
      <c r="H63" s="190"/>
      <c r="I63" s="190"/>
      <c r="J63" s="31" t="s">
        <v>116</v>
      </c>
      <c r="K63" s="183" t="s">
        <v>117</v>
      </c>
      <c r="L63" s="183"/>
      <c r="M63" s="183" t="s">
        <v>118</v>
      </c>
      <c r="N63" s="183"/>
      <c r="O63" s="31" t="s">
        <v>120</v>
      </c>
      <c r="P63" s="10"/>
      <c r="Q63" s="175" t="s">
        <v>76</v>
      </c>
      <c r="R63" s="176"/>
      <c r="S63" s="175" t="s">
        <v>77</v>
      </c>
      <c r="T63" s="176"/>
      <c r="U63" s="175" t="s">
        <v>78</v>
      </c>
      <c r="V63" s="176"/>
      <c r="W63" s="175"/>
      <c r="X63" s="176"/>
    </row>
    <row r="64" spans="1:24" s="29" customFormat="1" x14ac:dyDescent="0.75">
      <c r="A64" s="3" t="s">
        <v>74</v>
      </c>
      <c r="F64" s="193" t="s">
        <v>84</v>
      </c>
      <c r="G64" s="193"/>
      <c r="H64" s="190" t="s">
        <v>125</v>
      </c>
      <c r="I64" s="190"/>
      <c r="P64" s="10"/>
      <c r="Q64" s="7"/>
      <c r="R64" s="180" t="s">
        <v>71</v>
      </c>
      <c r="S64" s="181"/>
      <c r="T64" s="182"/>
      <c r="U64" s="181"/>
      <c r="V64" s="180"/>
      <c r="W64" s="181"/>
      <c r="X64" s="7"/>
    </row>
    <row r="65" spans="1:18" s="29" customFormat="1" x14ac:dyDescent="0.75">
      <c r="A65" s="3" t="s">
        <v>135</v>
      </c>
      <c r="D65" s="27"/>
      <c r="E65" s="27"/>
      <c r="F65" s="27"/>
      <c r="G65" s="27"/>
      <c r="H65" s="193" t="s">
        <v>84</v>
      </c>
      <c r="I65" s="193"/>
      <c r="J65" s="11"/>
      <c r="K65" s="27"/>
      <c r="L65" s="27"/>
      <c r="M65" s="27"/>
      <c r="N65" s="27"/>
      <c r="O65" s="11"/>
      <c r="P65" s="10"/>
      <c r="Q65" s="10"/>
      <c r="R65" s="10"/>
    </row>
  </sheetData>
  <mergeCells count="224">
    <mergeCell ref="T64:U64"/>
    <mergeCell ref="V64:W64"/>
    <mergeCell ref="Q61:R61"/>
    <mergeCell ref="S61:T61"/>
    <mergeCell ref="U61:V61"/>
    <mergeCell ref="W61:X61"/>
    <mergeCell ref="R62:S62"/>
    <mergeCell ref="T62:U62"/>
    <mergeCell ref="V62:W62"/>
    <mergeCell ref="Q63:R63"/>
    <mergeCell ref="S63:T63"/>
    <mergeCell ref="U63:V63"/>
    <mergeCell ref="W63:X63"/>
    <mergeCell ref="R58:S58"/>
    <mergeCell ref="H65:I65"/>
    <mergeCell ref="H37:I37"/>
    <mergeCell ref="H23:I23"/>
    <mergeCell ref="R64:S64"/>
    <mergeCell ref="G58:H58"/>
    <mergeCell ref="I58:J58"/>
    <mergeCell ref="F63:I63"/>
    <mergeCell ref="K63:L63"/>
    <mergeCell ref="M63:N63"/>
    <mergeCell ref="K34:L34"/>
    <mergeCell ref="F35:I35"/>
    <mergeCell ref="M35:N35"/>
    <mergeCell ref="F36:G36"/>
    <mergeCell ref="H36:I36"/>
    <mergeCell ref="B38:O38"/>
    <mergeCell ref="B39:C39"/>
    <mergeCell ref="D39:E39"/>
    <mergeCell ref="F39:G39"/>
    <mergeCell ref="H39:I39"/>
    <mergeCell ref="L39:M39"/>
    <mergeCell ref="N39:O39"/>
    <mergeCell ref="K35:L35"/>
    <mergeCell ref="B58:C58"/>
    <mergeCell ref="E58:F58"/>
    <mergeCell ref="B44:C44"/>
    <mergeCell ref="D56:E56"/>
    <mergeCell ref="B48:C48"/>
    <mergeCell ref="D48:G48"/>
    <mergeCell ref="I48:J48"/>
    <mergeCell ref="K48:L48"/>
    <mergeCell ref="M48:N48"/>
    <mergeCell ref="H51:I51"/>
    <mergeCell ref="D35:E35"/>
    <mergeCell ref="C41:D41"/>
    <mergeCell ref="D42:E42"/>
    <mergeCell ref="F64:G64"/>
    <mergeCell ref="H64:I64"/>
    <mergeCell ref="K49:L49"/>
    <mergeCell ref="M49:N49"/>
    <mergeCell ref="D49:E49"/>
    <mergeCell ref="F49:I49"/>
    <mergeCell ref="F50:G50"/>
    <mergeCell ref="H50:I50"/>
    <mergeCell ref="E57:F57"/>
    <mergeCell ref="C55:D55"/>
    <mergeCell ref="B52:O52"/>
    <mergeCell ref="B53:C53"/>
    <mergeCell ref="D53:E53"/>
    <mergeCell ref="F53:G53"/>
    <mergeCell ref="H53:I53"/>
    <mergeCell ref="L53:M53"/>
    <mergeCell ref="N53:O53"/>
    <mergeCell ref="F61:H61"/>
    <mergeCell ref="B62:C62"/>
    <mergeCell ref="B59:D59"/>
    <mergeCell ref="D62:G62"/>
    <mergeCell ref="I62:J62"/>
    <mergeCell ref="K62:L62"/>
    <mergeCell ref="M62:N62"/>
    <mergeCell ref="D63:E63"/>
    <mergeCell ref="Q41:X41"/>
    <mergeCell ref="R42:S42"/>
    <mergeCell ref="T42:U42"/>
    <mergeCell ref="V42:W42"/>
    <mergeCell ref="Q43:R43"/>
    <mergeCell ref="S43:T43"/>
    <mergeCell ref="U43:V43"/>
    <mergeCell ref="W43:X43"/>
    <mergeCell ref="F47:H47"/>
    <mergeCell ref="E43:F43"/>
    <mergeCell ref="T58:U58"/>
    <mergeCell ref="V58:W58"/>
    <mergeCell ref="Q59:R59"/>
    <mergeCell ref="S59:T59"/>
    <mergeCell ref="U59:V59"/>
    <mergeCell ref="W59:X59"/>
    <mergeCell ref="R60:S60"/>
    <mergeCell ref="T60:U60"/>
    <mergeCell ref="V60:W60"/>
    <mergeCell ref="E44:F44"/>
    <mergeCell ref="R56:S56"/>
    <mergeCell ref="T56:U56"/>
    <mergeCell ref="V56:W56"/>
    <mergeCell ref="U31:V31"/>
    <mergeCell ref="W31:X31"/>
    <mergeCell ref="R32:S32"/>
    <mergeCell ref="T32:U32"/>
    <mergeCell ref="V32:W32"/>
    <mergeCell ref="Q31:R31"/>
    <mergeCell ref="D28:E28"/>
    <mergeCell ref="B34:C34"/>
    <mergeCell ref="I34:J34"/>
    <mergeCell ref="B30:C30"/>
    <mergeCell ref="E30:F30"/>
    <mergeCell ref="G30:H30"/>
    <mergeCell ref="I30:J30"/>
    <mergeCell ref="F33:H33"/>
    <mergeCell ref="D34:G34"/>
    <mergeCell ref="M34:N34"/>
    <mergeCell ref="B25:C25"/>
    <mergeCell ref="D25:E25"/>
    <mergeCell ref="F25:G25"/>
    <mergeCell ref="H25:I25"/>
    <mergeCell ref="J25:K25"/>
    <mergeCell ref="L25:M25"/>
    <mergeCell ref="N25:O25"/>
    <mergeCell ref="D19:E19"/>
    <mergeCell ref="F19:I19"/>
    <mergeCell ref="F22:G22"/>
    <mergeCell ref="H22:I22"/>
    <mergeCell ref="Q15:X15"/>
    <mergeCell ref="R16:S16"/>
    <mergeCell ref="T16:U16"/>
    <mergeCell ref="V16:W16"/>
    <mergeCell ref="B20:D20"/>
    <mergeCell ref="Q17:R17"/>
    <mergeCell ref="S17:T17"/>
    <mergeCell ref="U17:V17"/>
    <mergeCell ref="W17:X17"/>
    <mergeCell ref="R18:S18"/>
    <mergeCell ref="T18:U18"/>
    <mergeCell ref="V18:W18"/>
    <mergeCell ref="B18:C18"/>
    <mergeCell ref="D18:G18"/>
    <mergeCell ref="M18:N18"/>
    <mergeCell ref="M19:N19"/>
    <mergeCell ref="T5:U5"/>
    <mergeCell ref="V5:W5"/>
    <mergeCell ref="Q4:X4"/>
    <mergeCell ref="F8:H8"/>
    <mergeCell ref="H9:I9"/>
    <mergeCell ref="B11:O11"/>
    <mergeCell ref="B12:C12"/>
    <mergeCell ref="D12:E12"/>
    <mergeCell ref="F12:G12"/>
    <mergeCell ref="H12:I12"/>
    <mergeCell ref="J12:K12"/>
    <mergeCell ref="L12:M12"/>
    <mergeCell ref="N12:O12"/>
    <mergeCell ref="F9:G9"/>
    <mergeCell ref="D7:E7"/>
    <mergeCell ref="F7:I7"/>
    <mergeCell ref="K7:L7"/>
    <mergeCell ref="M7:N7"/>
    <mergeCell ref="H10:I10"/>
    <mergeCell ref="B1:O1"/>
    <mergeCell ref="B2:C2"/>
    <mergeCell ref="D2:E2"/>
    <mergeCell ref="F2:G2"/>
    <mergeCell ref="H2:I2"/>
    <mergeCell ref="J2:K2"/>
    <mergeCell ref="L2:M2"/>
    <mergeCell ref="N2:O2"/>
    <mergeCell ref="R5:S5"/>
    <mergeCell ref="B4:C4"/>
    <mergeCell ref="D4:G4"/>
    <mergeCell ref="I4:J4"/>
    <mergeCell ref="K4:L4"/>
    <mergeCell ref="M4:N4"/>
    <mergeCell ref="B5:D5"/>
    <mergeCell ref="C14:D14"/>
    <mergeCell ref="E15:F15"/>
    <mergeCell ref="G16:H16"/>
    <mergeCell ref="I18:J18"/>
    <mergeCell ref="K18:L18"/>
    <mergeCell ref="B16:C16"/>
    <mergeCell ref="E16:F16"/>
    <mergeCell ref="I16:J16"/>
    <mergeCell ref="K19:L19"/>
    <mergeCell ref="C27:D27"/>
    <mergeCell ref="E29:F29"/>
    <mergeCell ref="S31:T31"/>
    <mergeCell ref="F21:H21"/>
    <mergeCell ref="T44:U44"/>
    <mergeCell ref="V44:W44"/>
    <mergeCell ref="Q45:R45"/>
    <mergeCell ref="S45:T45"/>
    <mergeCell ref="U45:V45"/>
    <mergeCell ref="W45:X45"/>
    <mergeCell ref="R44:S44"/>
    <mergeCell ref="B45:D45"/>
    <mergeCell ref="Q27:X27"/>
    <mergeCell ref="R28:S28"/>
    <mergeCell ref="T28:U28"/>
    <mergeCell ref="V28:W28"/>
    <mergeCell ref="Q29:R29"/>
    <mergeCell ref="S29:T29"/>
    <mergeCell ref="U29:V29"/>
    <mergeCell ref="W29:X29"/>
    <mergeCell ref="R30:S30"/>
    <mergeCell ref="T30:U30"/>
    <mergeCell ref="V30:W30"/>
    <mergeCell ref="B24:O24"/>
    <mergeCell ref="Q57:R57"/>
    <mergeCell ref="S57:T57"/>
    <mergeCell ref="U57:V57"/>
    <mergeCell ref="W57:X57"/>
    <mergeCell ref="Q55:X55"/>
    <mergeCell ref="R46:S46"/>
    <mergeCell ref="T46:U46"/>
    <mergeCell ref="V46:W46"/>
    <mergeCell ref="G44:H44"/>
    <mergeCell ref="I44:J44"/>
    <mergeCell ref="Q47:R47"/>
    <mergeCell ref="S47:T47"/>
    <mergeCell ref="U47:V47"/>
    <mergeCell ref="W47:X47"/>
    <mergeCell ref="R48:S48"/>
    <mergeCell ref="T48:U48"/>
    <mergeCell ref="V48:W4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29EF-FC75-43A9-81B9-56A240250FE6}">
  <dimension ref="A1:AC19"/>
  <sheetViews>
    <sheetView workbookViewId="0">
      <selection activeCell="K39" sqref="K39"/>
    </sheetView>
  </sheetViews>
  <sheetFormatPr defaultRowHeight="14.75" x14ac:dyDescent="0.75"/>
  <cols>
    <col min="1" max="1" width="26.1328125" customWidth="1"/>
    <col min="2" max="2" width="9.2265625" bestFit="1" customWidth="1"/>
    <col min="7" max="8" width="8.7265625" style="111"/>
    <col min="14" max="15" width="8.7265625" style="111"/>
    <col min="21" max="22" width="8.7265625" style="111"/>
    <col min="28" max="29" width="8.7265625" style="111"/>
  </cols>
  <sheetData>
    <row r="1" spans="1:29" x14ac:dyDescent="0.75">
      <c r="A1" s="20"/>
      <c r="B1" s="20" t="s">
        <v>223</v>
      </c>
      <c r="C1" s="20" t="s">
        <v>224</v>
      </c>
      <c r="D1" s="20" t="s">
        <v>225</v>
      </c>
      <c r="E1" s="20" t="s">
        <v>226</v>
      </c>
      <c r="F1" s="20" t="s">
        <v>227</v>
      </c>
      <c r="G1" s="100" t="s">
        <v>228</v>
      </c>
      <c r="H1" s="100" t="s">
        <v>229</v>
      </c>
      <c r="I1" s="20" t="s">
        <v>223</v>
      </c>
      <c r="J1" s="20" t="s">
        <v>224</v>
      </c>
      <c r="K1" s="20" t="s">
        <v>225</v>
      </c>
      <c r="L1" s="20" t="s">
        <v>226</v>
      </c>
      <c r="M1" s="20" t="s">
        <v>227</v>
      </c>
      <c r="N1" s="100" t="s">
        <v>228</v>
      </c>
      <c r="O1" s="100" t="s">
        <v>229</v>
      </c>
      <c r="P1" s="20" t="s">
        <v>223</v>
      </c>
      <c r="Q1" s="20" t="s">
        <v>224</v>
      </c>
      <c r="R1" s="20" t="s">
        <v>225</v>
      </c>
      <c r="S1" s="20" t="s">
        <v>226</v>
      </c>
      <c r="T1" s="20" t="s">
        <v>227</v>
      </c>
      <c r="U1" s="100" t="s">
        <v>228</v>
      </c>
      <c r="V1" s="100" t="s">
        <v>229</v>
      </c>
      <c r="W1" s="20" t="s">
        <v>223</v>
      </c>
      <c r="X1" s="20" t="s">
        <v>224</v>
      </c>
      <c r="Y1" s="20" t="s">
        <v>225</v>
      </c>
      <c r="Z1" s="20" t="s">
        <v>226</v>
      </c>
      <c r="AA1" s="20" t="s">
        <v>227</v>
      </c>
      <c r="AB1" s="100" t="s">
        <v>228</v>
      </c>
      <c r="AC1" s="100" t="s">
        <v>229</v>
      </c>
    </row>
    <row r="2" spans="1:29" x14ac:dyDescent="0.75">
      <c r="A2" s="20"/>
      <c r="B2" s="174" t="s">
        <v>230</v>
      </c>
      <c r="C2" s="174"/>
      <c r="D2" s="174"/>
      <c r="E2" s="174"/>
      <c r="F2" s="174"/>
      <c r="G2" s="174"/>
      <c r="H2" s="174"/>
      <c r="I2" s="174" t="s">
        <v>231</v>
      </c>
      <c r="J2" s="174"/>
      <c r="K2" s="174"/>
      <c r="L2" s="174"/>
      <c r="M2" s="174"/>
      <c r="N2" s="174"/>
      <c r="O2" s="174"/>
      <c r="P2" s="174" t="s">
        <v>232</v>
      </c>
      <c r="Q2" s="174"/>
      <c r="R2" s="174"/>
      <c r="S2" s="174"/>
      <c r="T2" s="174"/>
      <c r="U2" s="174"/>
      <c r="V2" s="174"/>
      <c r="W2" s="174" t="s">
        <v>233</v>
      </c>
      <c r="X2" s="174"/>
      <c r="Y2" s="174"/>
      <c r="Z2" s="174"/>
      <c r="AA2" s="174"/>
      <c r="AB2" s="174"/>
      <c r="AC2" s="174"/>
    </row>
    <row r="3" spans="1:29" x14ac:dyDescent="0.75">
      <c r="A3" s="20" t="s">
        <v>236</v>
      </c>
      <c r="B3" s="112" t="s">
        <v>259</v>
      </c>
      <c r="C3" s="200" t="s">
        <v>237</v>
      </c>
      <c r="D3" s="200"/>
      <c r="E3" s="92" t="s">
        <v>234</v>
      </c>
      <c r="F3" s="90"/>
      <c r="G3" s="101"/>
      <c r="H3" s="101"/>
      <c r="I3" s="90"/>
      <c r="J3" s="91"/>
      <c r="K3" s="91"/>
      <c r="L3" s="91"/>
      <c r="M3" s="91"/>
      <c r="N3" s="101"/>
      <c r="O3" s="101"/>
      <c r="P3" s="91"/>
      <c r="Q3" s="91"/>
      <c r="R3" s="91"/>
      <c r="S3" s="91"/>
      <c r="T3" s="91"/>
      <c r="U3" s="101"/>
      <c r="V3" s="101"/>
      <c r="W3" s="91"/>
      <c r="X3" s="91"/>
      <c r="Y3" s="20"/>
      <c r="Z3" s="20"/>
      <c r="AA3" s="20"/>
      <c r="AB3" s="100"/>
      <c r="AC3" s="100"/>
    </row>
    <row r="4" spans="1:29" x14ac:dyDescent="0.75">
      <c r="A4" s="20" t="s">
        <v>238</v>
      </c>
      <c r="B4" s="102" t="s">
        <v>239</v>
      </c>
      <c r="C4" s="198" t="s">
        <v>240</v>
      </c>
      <c r="D4" s="198"/>
      <c r="E4" s="199" t="s">
        <v>235</v>
      </c>
      <c r="F4" s="199"/>
      <c r="G4" s="100"/>
      <c r="H4" s="100"/>
      <c r="I4" s="200" t="s">
        <v>237</v>
      </c>
      <c r="J4" s="200"/>
      <c r="K4" s="92" t="s">
        <v>234</v>
      </c>
      <c r="L4" s="91"/>
      <c r="M4" s="20"/>
      <c r="N4" s="100"/>
      <c r="O4" s="100"/>
      <c r="P4" s="20"/>
      <c r="Q4" s="20"/>
      <c r="R4" s="20"/>
      <c r="S4" s="20"/>
      <c r="T4" s="20"/>
      <c r="U4" s="100"/>
      <c r="V4" s="100"/>
      <c r="W4" s="20"/>
      <c r="X4" s="20"/>
      <c r="Y4" s="90"/>
      <c r="Z4" s="91"/>
      <c r="AA4" s="20"/>
      <c r="AB4" s="100"/>
      <c r="AC4" s="100"/>
    </row>
    <row r="5" spans="1:29" x14ac:dyDescent="0.75">
      <c r="A5" s="20" t="s">
        <v>241</v>
      </c>
      <c r="B5" s="20"/>
      <c r="C5" s="20"/>
      <c r="D5" s="20"/>
      <c r="F5" s="102" t="s">
        <v>239</v>
      </c>
      <c r="G5" s="100"/>
      <c r="H5" s="100"/>
      <c r="I5" s="198" t="s">
        <v>240</v>
      </c>
      <c r="J5" s="198"/>
      <c r="K5" s="199" t="s">
        <v>235</v>
      </c>
      <c r="L5" s="199"/>
      <c r="M5" s="113" t="s">
        <v>237</v>
      </c>
      <c r="N5" s="101"/>
      <c r="O5" s="101"/>
      <c r="P5" s="113" t="s">
        <v>237</v>
      </c>
      <c r="Q5" s="92" t="s">
        <v>234</v>
      </c>
      <c r="R5" s="20"/>
      <c r="S5" s="20"/>
      <c r="T5" s="103"/>
      <c r="U5" s="100"/>
      <c r="V5" s="100"/>
      <c r="W5" s="90"/>
      <c r="X5" s="91"/>
      <c r="Y5" s="20"/>
      <c r="Z5" s="20"/>
      <c r="AA5" s="20"/>
      <c r="AB5" s="100"/>
      <c r="AC5" s="100"/>
    </row>
    <row r="6" spans="1:29" x14ac:dyDescent="0.75">
      <c r="A6" s="20" t="s">
        <v>242</v>
      </c>
      <c r="B6" s="20"/>
      <c r="C6" s="20"/>
      <c r="D6" s="20"/>
      <c r="E6" s="20"/>
      <c r="F6" s="20"/>
      <c r="G6" s="100"/>
      <c r="H6" s="100"/>
      <c r="I6" s="20"/>
      <c r="J6" s="20"/>
      <c r="K6" s="20"/>
      <c r="L6" s="102" t="s">
        <v>239</v>
      </c>
      <c r="M6" s="112" t="s">
        <v>259</v>
      </c>
      <c r="N6" s="100"/>
      <c r="O6" s="100"/>
      <c r="P6" s="112" t="s">
        <v>259</v>
      </c>
      <c r="Q6" s="199" t="s">
        <v>235</v>
      </c>
      <c r="R6" s="199"/>
      <c r="S6" s="200" t="s">
        <v>237</v>
      </c>
      <c r="T6" s="200"/>
      <c r="U6" s="100"/>
      <c r="V6" s="100"/>
      <c r="W6" s="90"/>
      <c r="X6" s="91"/>
      <c r="Y6" s="20"/>
      <c r="Z6" s="20"/>
      <c r="AA6" s="20"/>
      <c r="AB6" s="100"/>
      <c r="AC6" s="100"/>
    </row>
    <row r="7" spans="1:29" x14ac:dyDescent="0.75">
      <c r="A7" s="20" t="s">
        <v>243</v>
      </c>
      <c r="B7" s="20"/>
      <c r="C7" s="20"/>
      <c r="D7" s="20"/>
      <c r="E7" s="20"/>
      <c r="F7" s="20"/>
      <c r="G7" s="100"/>
      <c r="H7" s="100"/>
      <c r="I7" s="20"/>
      <c r="J7" s="20"/>
      <c r="K7" s="20"/>
      <c r="L7" s="20"/>
      <c r="M7" s="20"/>
      <c r="N7" s="100"/>
      <c r="O7" s="100"/>
      <c r="P7" s="20"/>
      <c r="Q7" s="20"/>
      <c r="R7" s="104" t="s">
        <v>239</v>
      </c>
      <c r="S7" s="198" t="s">
        <v>240</v>
      </c>
      <c r="T7" s="198"/>
      <c r="U7" s="100"/>
      <c r="V7" s="100"/>
      <c r="W7" s="199" t="s">
        <v>235</v>
      </c>
      <c r="X7" s="199"/>
      <c r="Y7" s="92" t="s">
        <v>234</v>
      </c>
      <c r="Z7" s="20"/>
      <c r="AA7" s="20"/>
      <c r="AB7" s="101"/>
      <c r="AC7" s="101"/>
    </row>
    <row r="8" spans="1:29" x14ac:dyDescent="0.75">
      <c r="A8" s="20"/>
      <c r="B8" s="20"/>
      <c r="C8" s="20"/>
      <c r="D8" s="20"/>
      <c r="E8" s="20"/>
      <c r="F8" s="20"/>
      <c r="G8" s="100"/>
      <c r="H8" s="100"/>
      <c r="I8" s="20"/>
      <c r="J8" s="20"/>
      <c r="K8" s="20"/>
      <c r="L8" s="20"/>
      <c r="M8" s="20"/>
      <c r="N8" s="100"/>
      <c r="O8" s="100"/>
      <c r="P8" s="20"/>
      <c r="Q8" s="20"/>
      <c r="R8" s="20"/>
      <c r="S8" s="20"/>
      <c r="T8" s="20"/>
      <c r="U8" s="100"/>
      <c r="V8" s="100"/>
      <c r="W8" s="91"/>
      <c r="X8" s="91"/>
      <c r="Y8" s="90"/>
      <c r="Z8" s="102" t="s">
        <v>239</v>
      </c>
      <c r="AA8" s="112" t="s">
        <v>259</v>
      </c>
      <c r="AB8" s="101"/>
      <c r="AC8" s="101"/>
    </row>
    <row r="9" spans="1:29" x14ac:dyDescent="0.75">
      <c r="A9" s="20" t="s">
        <v>244</v>
      </c>
      <c r="B9" s="20">
        <v>3</v>
      </c>
      <c r="C9" s="20">
        <v>3</v>
      </c>
      <c r="D9" s="20">
        <v>3</v>
      </c>
      <c r="E9" s="20">
        <v>3</v>
      </c>
      <c r="F9" s="20">
        <v>3</v>
      </c>
      <c r="G9" s="100"/>
      <c r="H9" s="100"/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100"/>
      <c r="O9" s="100"/>
      <c r="P9" s="20">
        <v>3</v>
      </c>
      <c r="Q9" s="20">
        <v>3</v>
      </c>
      <c r="R9" s="20">
        <v>3</v>
      </c>
      <c r="S9" s="20">
        <v>3</v>
      </c>
      <c r="T9" s="20">
        <v>0</v>
      </c>
      <c r="U9" s="100"/>
      <c r="V9" s="100"/>
      <c r="W9" s="91">
        <v>3</v>
      </c>
      <c r="X9" s="91">
        <v>3</v>
      </c>
      <c r="Y9" s="90">
        <v>3</v>
      </c>
      <c r="Z9" s="90">
        <v>3</v>
      </c>
      <c r="AA9" s="90">
        <v>3</v>
      </c>
      <c r="AB9" s="101"/>
      <c r="AC9" s="101"/>
    </row>
    <row r="10" spans="1:29" x14ac:dyDescent="0.75">
      <c r="A10" s="20" t="s">
        <v>245</v>
      </c>
      <c r="B10" s="20">
        <v>0</v>
      </c>
      <c r="C10" s="20">
        <v>2</v>
      </c>
      <c r="D10" s="20">
        <v>2</v>
      </c>
      <c r="E10" s="20">
        <v>0</v>
      </c>
      <c r="F10" s="20">
        <v>0</v>
      </c>
      <c r="G10" s="100"/>
      <c r="H10" s="100"/>
      <c r="I10" s="20">
        <v>3</v>
      </c>
      <c r="J10" s="20">
        <v>2</v>
      </c>
      <c r="K10" s="20">
        <v>0</v>
      </c>
      <c r="L10" s="20">
        <v>0</v>
      </c>
      <c r="M10" s="20">
        <v>0</v>
      </c>
      <c r="N10" s="100"/>
      <c r="O10" s="100"/>
      <c r="P10" s="20">
        <v>3</v>
      </c>
      <c r="Q10" s="20">
        <v>2</v>
      </c>
      <c r="R10" s="20">
        <v>0</v>
      </c>
      <c r="S10" s="20">
        <v>0</v>
      </c>
      <c r="T10" s="20">
        <v>0</v>
      </c>
      <c r="U10" s="100"/>
      <c r="V10" s="100"/>
      <c r="W10" s="91">
        <v>3</v>
      </c>
      <c r="X10" s="91">
        <v>2</v>
      </c>
      <c r="Y10" s="90">
        <v>0</v>
      </c>
      <c r="Z10" s="90">
        <v>0</v>
      </c>
      <c r="AA10" s="90">
        <v>0</v>
      </c>
      <c r="AB10" s="101"/>
      <c r="AC10" s="101"/>
    </row>
    <row r="11" spans="1:29" x14ac:dyDescent="0.75">
      <c r="A11" s="20" t="s">
        <v>246</v>
      </c>
      <c r="B11" s="20">
        <v>5</v>
      </c>
      <c r="C11" s="20">
        <v>0</v>
      </c>
      <c r="D11" s="20">
        <v>2</v>
      </c>
      <c r="E11" s="20">
        <v>4</v>
      </c>
      <c r="F11" s="20">
        <v>4</v>
      </c>
      <c r="G11" s="100"/>
      <c r="H11" s="100"/>
      <c r="I11" s="20">
        <v>5</v>
      </c>
      <c r="J11" s="20">
        <v>0</v>
      </c>
      <c r="K11" s="20">
        <v>2</v>
      </c>
      <c r="L11" s="20">
        <v>4</v>
      </c>
      <c r="M11" s="20">
        <v>4</v>
      </c>
      <c r="N11" s="100"/>
      <c r="O11" s="100"/>
      <c r="P11" s="20">
        <v>5</v>
      </c>
      <c r="Q11" s="20">
        <v>0</v>
      </c>
      <c r="R11" s="20">
        <v>2</v>
      </c>
      <c r="S11" s="20">
        <v>4</v>
      </c>
      <c r="T11" s="20">
        <v>4</v>
      </c>
      <c r="U11" s="100"/>
      <c r="V11" s="100"/>
      <c r="W11" s="91">
        <v>5</v>
      </c>
      <c r="X11" s="91">
        <v>0</v>
      </c>
      <c r="Y11" s="90">
        <v>2</v>
      </c>
      <c r="Z11" s="90">
        <v>4</v>
      </c>
      <c r="AA11" s="90">
        <v>4</v>
      </c>
      <c r="AB11" s="101"/>
      <c r="AC11" s="101"/>
    </row>
    <row r="12" spans="1:29" s="12" customFormat="1" x14ac:dyDescent="0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90"/>
      <c r="X12" s="90"/>
      <c r="Y12" s="90"/>
      <c r="Z12" s="90"/>
      <c r="AA12" s="90"/>
      <c r="AB12" s="90"/>
      <c r="AC12" s="90"/>
    </row>
    <row r="13" spans="1:29" x14ac:dyDescent="0.75">
      <c r="A13" s="20"/>
      <c r="B13" s="20"/>
      <c r="C13" s="20"/>
      <c r="D13" s="20"/>
      <c r="E13" s="20"/>
      <c r="F13" s="20"/>
      <c r="G13" s="103"/>
      <c r="H13" s="103"/>
      <c r="I13" s="103"/>
      <c r="J13" s="103"/>
      <c r="K13" s="103"/>
      <c r="L13" s="103"/>
      <c r="M13" s="103"/>
      <c r="N13" s="103"/>
      <c r="O13" s="172" t="s">
        <v>247</v>
      </c>
      <c r="P13" s="172"/>
      <c r="Q13" s="172"/>
      <c r="R13" s="103"/>
      <c r="S13" s="103"/>
      <c r="T13" s="103"/>
      <c r="U13" s="103"/>
      <c r="V13" s="103"/>
      <c r="W13" s="91"/>
      <c r="X13" s="91"/>
      <c r="Y13" s="90"/>
      <c r="Z13" s="90"/>
      <c r="AA13" s="90"/>
      <c r="AB13" s="90"/>
      <c r="AC13" s="90"/>
    </row>
    <row r="14" spans="1:29" x14ac:dyDescent="0.75">
      <c r="A14" s="20"/>
      <c r="B14" s="20" t="s">
        <v>248</v>
      </c>
      <c r="C14" s="197" t="s">
        <v>249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03"/>
      <c r="N14" s="103" t="s">
        <v>79</v>
      </c>
      <c r="O14" s="103" t="s">
        <v>250</v>
      </c>
      <c r="P14" s="103" t="s">
        <v>251</v>
      </c>
      <c r="Q14" s="103"/>
      <c r="R14" s="103"/>
      <c r="S14" s="103"/>
      <c r="T14" s="103"/>
      <c r="U14" s="103"/>
      <c r="V14" s="20"/>
      <c r="W14" s="20"/>
      <c r="X14" s="20"/>
      <c r="Y14" s="20"/>
      <c r="Z14" s="20"/>
      <c r="AA14" s="103"/>
      <c r="AB14" s="103"/>
      <c r="AC14"/>
    </row>
    <row r="15" spans="1:29" x14ac:dyDescent="0.75">
      <c r="A15" s="105" t="s">
        <v>239</v>
      </c>
      <c r="B15" s="106" t="s">
        <v>252</v>
      </c>
      <c r="C15" s="197" t="s">
        <v>253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03">
        <v>3</v>
      </c>
      <c r="O15" s="103">
        <v>0</v>
      </c>
      <c r="P15" s="103">
        <v>0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/>
    </row>
    <row r="16" spans="1:29" x14ac:dyDescent="0.75">
      <c r="A16" s="107" t="s">
        <v>240</v>
      </c>
      <c r="B16" s="106" t="s">
        <v>254</v>
      </c>
      <c r="C16" s="197" t="s">
        <v>255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03">
        <v>3</v>
      </c>
      <c r="O16" s="103">
        <v>0</v>
      </c>
      <c r="P16" s="103">
        <v>0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/>
    </row>
    <row r="17" spans="1:29" x14ac:dyDescent="0.75">
      <c r="A17" s="108" t="s">
        <v>237</v>
      </c>
      <c r="B17" s="106" t="s">
        <v>254</v>
      </c>
      <c r="C17" s="197" t="s">
        <v>256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03">
        <v>0</v>
      </c>
      <c r="O17" s="103">
        <v>2</v>
      </c>
      <c r="P17" s="103">
        <v>0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/>
    </row>
    <row r="18" spans="1:29" x14ac:dyDescent="0.75">
      <c r="A18" s="109" t="s">
        <v>235</v>
      </c>
      <c r="B18" s="106" t="s">
        <v>254</v>
      </c>
      <c r="C18" s="197" t="s">
        <v>257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03">
        <v>0</v>
      </c>
      <c r="O18" s="103">
        <v>0</v>
      </c>
      <c r="P18" s="103">
        <v>2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/>
    </row>
    <row r="19" spans="1:29" x14ac:dyDescent="0.75">
      <c r="A19" s="110" t="s">
        <v>234</v>
      </c>
      <c r="B19" s="106" t="s">
        <v>252</v>
      </c>
      <c r="C19" s="197" t="s">
        <v>258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03">
        <v>3</v>
      </c>
      <c r="O19" s="103">
        <v>0</v>
      </c>
      <c r="P19" s="103">
        <v>0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/>
    </row>
  </sheetData>
  <mergeCells count="21">
    <mergeCell ref="B2:H2"/>
    <mergeCell ref="I2:O2"/>
    <mergeCell ref="P2:V2"/>
    <mergeCell ref="W2:AC2"/>
    <mergeCell ref="C3:D3"/>
    <mergeCell ref="K5:L5"/>
    <mergeCell ref="I5:J5"/>
    <mergeCell ref="C4:D4"/>
    <mergeCell ref="E4:F4"/>
    <mergeCell ref="I4:J4"/>
    <mergeCell ref="O13:Q13"/>
    <mergeCell ref="C14:L14"/>
    <mergeCell ref="S7:T7"/>
    <mergeCell ref="W7:X7"/>
    <mergeCell ref="Q6:R6"/>
    <mergeCell ref="S6:T6"/>
    <mergeCell ref="C19:M19"/>
    <mergeCell ref="C15:M15"/>
    <mergeCell ref="C16:M16"/>
    <mergeCell ref="C17:M17"/>
    <mergeCell ref="C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Detailed Schedule Summary</vt:lpstr>
      <vt:lpstr>Detector #1 SP</vt:lpstr>
      <vt:lpstr>Single APA Path</vt:lpstr>
      <vt:lpstr>TPC Schedule-Cold Test</vt:lpstr>
      <vt:lpstr>ITF-APA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Miller</dc:creator>
  <cp:lastModifiedBy>William Miller</cp:lastModifiedBy>
  <dcterms:created xsi:type="dcterms:W3CDTF">2018-10-08T17:33:58Z</dcterms:created>
  <dcterms:modified xsi:type="dcterms:W3CDTF">2018-10-25T15:07:38Z</dcterms:modified>
</cp:coreProperties>
</file>