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HiLUMI\Fracture Calculation\"/>
    </mc:Choice>
  </mc:AlternateContent>
  <bookViews>
    <workbookView xWindow="0" yWindow="0" windowWidth="57600" windowHeight="2023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S16" i="1"/>
  <c r="P22" i="1"/>
  <c r="P21" i="1"/>
  <c r="T16" i="1"/>
  <c r="P15" i="1"/>
  <c r="T15" i="1"/>
  <c r="U15" i="1"/>
  <c r="U16" i="1"/>
  <c r="S15" i="1"/>
</calcChain>
</file>

<file path=xl/sharedStrings.xml><?xml version="1.0" encoding="utf-8"?>
<sst xmlns="http://schemas.openxmlformats.org/spreadsheetml/2006/main" count="30" uniqueCount="23">
  <si>
    <t>From TL ANDERSON "Fracture Mechanics 2nd Edition"  Chapter 7 on Fratcture Toughness Testing:  for a CT Sample, a is approximately equal to B which is W/2.  This crack is grown so that  for B,a &gt;-= 2.5(Kic/yield stress)^2 valid for 0.45&lt;a/W&lt;0.55</t>
  </si>
  <si>
    <t>Minimum</t>
  </si>
  <si>
    <t xml:space="preserve">Expected </t>
  </si>
  <si>
    <t>K1C Range</t>
  </si>
  <si>
    <t>Sample Width</t>
  </si>
  <si>
    <t>1.2W</t>
  </si>
  <si>
    <t>1.25W</t>
  </si>
  <si>
    <t>B</t>
  </si>
  <si>
    <t>Yield</t>
  </si>
  <si>
    <t>Stress</t>
  </si>
  <si>
    <t>mm</t>
  </si>
  <si>
    <t>MPa-root(m)</t>
  </si>
  <si>
    <t>Mpa</t>
  </si>
  <si>
    <t>OD</t>
  </si>
  <si>
    <t>ID</t>
  </si>
  <si>
    <t>Thickness</t>
  </si>
  <si>
    <t>in</t>
  </si>
  <si>
    <t>Forging Dimension</t>
  </si>
  <si>
    <t>Lowest Expected Kic</t>
  </si>
  <si>
    <t>Highest Capable with max Sample</t>
  </si>
  <si>
    <t>Compare to 1.25W</t>
  </si>
  <si>
    <t>Sample Required in the C-R orientation</t>
  </si>
  <si>
    <t>Sample is in C-R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</si>
</sst>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7">
    <xf numFmtId="0" fontId="0" fillId="0" borderId="0" xfId="0"/>
    <xf numFmtId="0" fontId="1" fillId="2" borderId="1" xfId="1"/>
    <xf numFmtId="2" fontId="2" fillId="3" borderId="1" xfId="2" applyNumberFormat="1"/>
    <xf numFmtId="0" fontId="2" fillId="3" borderId="1" xfId="2"/>
    <xf numFmtId="0" fontId="0" fillId="0" borderId="0" xfId="0" applyAlignment="1">
      <alignment vertical="top" wrapText="1"/>
    </xf>
    <xf numFmtId="0" fontId="0" fillId="0" borderId="0" xfId="0" applyAlignment="1"/>
    <xf numFmtId="0" fontId="3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99060</xdr:rowOff>
    </xdr:from>
    <xdr:to>
      <xdr:col>13</xdr:col>
      <xdr:colOff>515218</xdr:colOff>
      <xdr:row>34</xdr:row>
      <xdr:rowOff>43045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" y="99060"/>
          <a:ext cx="8295238" cy="6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35</xdr:row>
      <xdr:rowOff>83820</xdr:rowOff>
    </xdr:from>
    <xdr:to>
      <xdr:col>7</xdr:col>
      <xdr:colOff>104271</xdr:colOff>
      <xdr:row>48</xdr:row>
      <xdr:rowOff>58761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6484620"/>
          <a:ext cx="4028571" cy="2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312420</xdr:colOff>
      <xdr:row>48</xdr:row>
      <xdr:rowOff>114300</xdr:rowOff>
    </xdr:from>
    <xdr:to>
      <xdr:col>7</xdr:col>
      <xdr:colOff>178553</xdr:colOff>
      <xdr:row>67</xdr:row>
      <xdr:rowOff>58628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420" y="8892540"/>
          <a:ext cx="4133333" cy="3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67</xdr:row>
      <xdr:rowOff>106680</xdr:rowOff>
    </xdr:from>
    <xdr:to>
      <xdr:col>11</xdr:col>
      <xdr:colOff>113486</xdr:colOff>
      <xdr:row>90</xdr:row>
      <xdr:rowOff>157583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12359640"/>
          <a:ext cx="6514286" cy="4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91</xdr:row>
      <xdr:rowOff>30480</xdr:rowOff>
    </xdr:from>
    <xdr:to>
      <xdr:col>7</xdr:col>
      <xdr:colOff>407163</xdr:colOff>
      <xdr:row>101</xdr:row>
      <xdr:rowOff>182632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220" y="16672560"/>
          <a:ext cx="4057143" cy="19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101</xdr:row>
      <xdr:rowOff>167640</xdr:rowOff>
    </xdr:from>
    <xdr:to>
      <xdr:col>7</xdr:col>
      <xdr:colOff>363356</xdr:colOff>
      <xdr:row>107</xdr:row>
      <xdr:rowOff>60836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0080" y="18638520"/>
          <a:ext cx="3990476" cy="9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289560</xdr:colOff>
      <xdr:row>35</xdr:row>
      <xdr:rowOff>91441</xdr:rowOff>
    </xdr:from>
    <xdr:to>
      <xdr:col>17</xdr:col>
      <xdr:colOff>96366</xdr:colOff>
      <xdr:row>56</xdr:row>
      <xdr:rowOff>76200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3449"/>
        <a:stretch/>
      </xdr:blipFill>
      <xdr:spPr>
        <a:xfrm>
          <a:off x="4556760" y="6492241"/>
          <a:ext cx="6314286" cy="382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X58"/>
  <sheetViews>
    <sheetView tabSelected="1" workbookViewId="0">
      <selection activeCell="V26" sqref="V26"/>
    </sheetView>
  </sheetViews>
  <sheetFormatPr defaultRowHeight="15" x14ac:dyDescent="0.25"/>
  <cols>
    <col min="16" max="16" width="12.28515625" bestFit="1" customWidth="1"/>
    <col min="17" max="17" width="11.5703125" bestFit="1" customWidth="1"/>
    <col min="18" max="18" width="9.5703125" customWidth="1"/>
  </cols>
  <sheetData>
    <row r="2" spans="16:24" x14ac:dyDescent="0.25">
      <c r="P2" s="4" t="s">
        <v>0</v>
      </c>
      <c r="Q2" s="4"/>
      <c r="R2" s="4"/>
      <c r="S2" s="4"/>
      <c r="T2" s="4"/>
      <c r="U2" s="4"/>
      <c r="V2" s="4"/>
      <c r="W2" s="4"/>
      <c r="X2" s="4"/>
    </row>
    <row r="3" spans="16:24" x14ac:dyDescent="0.25">
      <c r="P3" s="4"/>
      <c r="Q3" s="4"/>
      <c r="R3" s="4"/>
      <c r="S3" s="4"/>
      <c r="T3" s="4"/>
      <c r="U3" s="4"/>
      <c r="V3" s="4"/>
      <c r="W3" s="4"/>
      <c r="X3" s="4"/>
    </row>
    <row r="4" spans="16:24" x14ac:dyDescent="0.25">
      <c r="P4" s="4"/>
      <c r="Q4" s="4"/>
      <c r="R4" s="4"/>
      <c r="S4" s="4"/>
      <c r="T4" s="4"/>
      <c r="U4" s="4"/>
      <c r="V4" s="4"/>
      <c r="W4" s="4"/>
      <c r="X4" s="4"/>
    </row>
    <row r="5" spans="16:24" x14ac:dyDescent="0.25">
      <c r="P5" s="4"/>
      <c r="Q5" s="4"/>
      <c r="R5" s="4"/>
      <c r="S5" s="4"/>
      <c r="T5" s="4"/>
      <c r="U5" s="4"/>
      <c r="V5" s="4"/>
      <c r="W5" s="4"/>
      <c r="X5" s="4"/>
    </row>
    <row r="6" spans="16:24" x14ac:dyDescent="0.25">
      <c r="P6" s="4"/>
      <c r="Q6" s="4"/>
      <c r="R6" s="4"/>
      <c r="S6" s="4"/>
      <c r="T6" s="4"/>
      <c r="U6" s="4"/>
      <c r="V6" s="4"/>
      <c r="W6" s="4"/>
      <c r="X6" s="4"/>
    </row>
    <row r="7" spans="16:24" x14ac:dyDescent="0.25">
      <c r="P7" s="4"/>
      <c r="Q7" s="4"/>
      <c r="R7" s="4"/>
      <c r="S7" s="4"/>
      <c r="T7" s="4"/>
      <c r="U7" s="4"/>
      <c r="V7" s="4"/>
      <c r="W7" s="4"/>
      <c r="X7" s="4"/>
    </row>
    <row r="8" spans="16:24" x14ac:dyDescent="0.25">
      <c r="P8" s="4"/>
      <c r="Q8" s="4"/>
      <c r="R8" s="4"/>
      <c r="S8" s="4"/>
      <c r="T8" s="4"/>
      <c r="U8" s="4"/>
      <c r="V8" s="4"/>
      <c r="W8" s="4"/>
      <c r="X8" s="4"/>
    </row>
    <row r="9" spans="16:24" x14ac:dyDescent="0.25">
      <c r="P9" s="4"/>
      <c r="Q9" s="4"/>
      <c r="R9" s="4"/>
      <c r="S9" s="4"/>
      <c r="T9" s="4"/>
      <c r="U9" s="4"/>
      <c r="V9" s="4"/>
      <c r="W9" s="4"/>
      <c r="X9" s="4"/>
    </row>
    <row r="12" spans="16:24" x14ac:dyDescent="0.25">
      <c r="P12" t="s">
        <v>1</v>
      </c>
      <c r="Q12" t="s">
        <v>2</v>
      </c>
      <c r="R12" t="s">
        <v>8</v>
      </c>
    </row>
    <row r="13" spans="16:24" x14ac:dyDescent="0.25">
      <c r="P13" t="s">
        <v>4</v>
      </c>
      <c r="Q13" t="s">
        <v>3</v>
      </c>
      <c r="R13" t="s">
        <v>9</v>
      </c>
      <c r="S13" t="s">
        <v>5</v>
      </c>
      <c r="T13" t="s">
        <v>6</v>
      </c>
      <c r="U13" t="s">
        <v>7</v>
      </c>
    </row>
    <row r="14" spans="16:24" x14ac:dyDescent="0.25">
      <c r="P14" t="s">
        <v>10</v>
      </c>
      <c r="Q14" t="s">
        <v>11</v>
      </c>
      <c r="R14" t="s">
        <v>12</v>
      </c>
      <c r="S14" t="s">
        <v>10</v>
      </c>
      <c r="T14" t="s">
        <v>10</v>
      </c>
      <c r="U14" t="s">
        <v>10</v>
      </c>
    </row>
    <row r="15" spans="16:24" x14ac:dyDescent="0.25">
      <c r="P15" s="3">
        <f>1000*2.5*((Q15/R15)^2)</f>
        <v>2.3814967230605091</v>
      </c>
      <c r="Q15" s="1">
        <v>20</v>
      </c>
      <c r="R15" s="1">
        <v>648</v>
      </c>
      <c r="S15" s="2">
        <f>P15*2*1.2</f>
        <v>5.7155921353452213</v>
      </c>
      <c r="T15" s="2">
        <f>P15*2*1.25</f>
        <v>5.9537418076512729</v>
      </c>
      <c r="U15" s="2">
        <f>P15</f>
        <v>2.3814967230605091</v>
      </c>
      <c r="V15" t="s">
        <v>18</v>
      </c>
    </row>
    <row r="16" spans="16:24" x14ac:dyDescent="0.25">
      <c r="P16" s="3">
        <f>1000*2.5*((Q16/R16)^2)</f>
        <v>14.884354519128179</v>
      </c>
      <c r="Q16" s="1">
        <v>50</v>
      </c>
      <c r="R16" s="1">
        <v>648</v>
      </c>
      <c r="S16" s="2">
        <f>P16*2*1.2</f>
        <v>35.72245084590763</v>
      </c>
      <c r="T16" s="2">
        <f>P16*2*1.25</f>
        <v>37.210886297820444</v>
      </c>
      <c r="U16" s="2">
        <f>P16</f>
        <v>14.884354519128179</v>
      </c>
      <c r="V16" t="s">
        <v>19</v>
      </c>
    </row>
    <row r="18" spans="15:17" x14ac:dyDescent="0.25">
      <c r="O18" s="5" t="s">
        <v>17</v>
      </c>
      <c r="P18" s="5"/>
    </row>
    <row r="19" spans="15:17" x14ac:dyDescent="0.25">
      <c r="O19" t="s">
        <v>13</v>
      </c>
      <c r="P19">
        <v>24.79</v>
      </c>
      <c r="Q19" t="s">
        <v>16</v>
      </c>
    </row>
    <row r="20" spans="15:17" x14ac:dyDescent="0.25">
      <c r="O20" t="s">
        <v>14</v>
      </c>
      <c r="P20">
        <v>21.2</v>
      </c>
      <c r="Q20" t="s">
        <v>16</v>
      </c>
    </row>
    <row r="21" spans="15:17" x14ac:dyDescent="0.25">
      <c r="O21" t="s">
        <v>15</v>
      </c>
      <c r="P21">
        <f>(P19-P20)/2</f>
        <v>1.7949999999999999</v>
      </c>
      <c r="Q21" t="s">
        <v>16</v>
      </c>
    </row>
    <row r="22" spans="15:17" x14ac:dyDescent="0.25">
      <c r="O22" t="s">
        <v>15</v>
      </c>
      <c r="P22">
        <f>P21*25.4</f>
        <v>45.592999999999996</v>
      </c>
      <c r="Q22" t="s">
        <v>10</v>
      </c>
    </row>
    <row r="23" spans="15:17" x14ac:dyDescent="0.25">
      <c r="P23" t="s">
        <v>20</v>
      </c>
    </row>
    <row r="35" spans="15:15" ht="18.75" x14ac:dyDescent="0.3">
      <c r="O35" s="6" t="s">
        <v>22</v>
      </c>
    </row>
    <row r="58" spans="9:9" x14ac:dyDescent="0.25">
      <c r="I58" t="s">
        <v>21</v>
      </c>
    </row>
  </sheetData>
  <mergeCells count="2">
    <mergeCell ref="P2:X9"/>
    <mergeCell ref="O18:P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C. Anderssen</dc:creator>
  <cp:lastModifiedBy>Eric C. Anderssen</cp:lastModifiedBy>
  <dcterms:created xsi:type="dcterms:W3CDTF">2018-02-06T20:22:51Z</dcterms:created>
  <dcterms:modified xsi:type="dcterms:W3CDTF">2018-05-14T20:33:46Z</dcterms:modified>
</cp:coreProperties>
</file>