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miao/Desktop/ArgonCUBE/"/>
    </mc:Choice>
  </mc:AlternateContent>
  <xr:revisionPtr revIDLastSave="0" documentId="13_ncr:1_{EBCA45E8-5686-0541-A9A5-759E36B859C9}" xr6:coauthVersionLast="40" xr6:coauthVersionMax="40" xr10:uidLastSave="{00000000-0000-0000-0000-000000000000}"/>
  <bookViews>
    <workbookView xWindow="4820" yWindow="440" windowWidth="46380" windowHeight="24520" xr2:uid="{50925D1D-39FC-6D4A-AA36-89AE62557017}"/>
  </bookViews>
  <sheets>
    <sheet name="Power Consump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" i="1" l="1"/>
  <c r="K9" i="1"/>
  <c r="K12" i="1" s="1"/>
  <c r="K4" i="1"/>
  <c r="K6" i="1" s="1"/>
  <c r="K3" i="1"/>
  <c r="H10" i="1" l="1"/>
  <c r="G10" i="1"/>
  <c r="H9" i="1"/>
  <c r="G9" i="1"/>
  <c r="J9" i="1" s="1"/>
  <c r="H4" i="1"/>
  <c r="H3" i="1"/>
  <c r="I10" i="1" l="1"/>
  <c r="J10" i="1"/>
  <c r="J12" i="1" s="1"/>
  <c r="I9" i="1"/>
  <c r="G4" i="1"/>
  <c r="I4" i="1" s="1"/>
  <c r="G3" i="1"/>
  <c r="I3" i="1" s="1"/>
  <c r="J4" i="1" l="1"/>
  <c r="J3" i="1"/>
  <c r="J6" i="1" l="1"/>
</calcChain>
</file>

<file path=xl/sharedStrings.xml><?xml version="1.0" encoding="utf-8"?>
<sst xmlns="http://schemas.openxmlformats.org/spreadsheetml/2006/main" count="49" uniqueCount="39">
  <si>
    <t xml:space="preserve">Power(Watt) =ΔV*ΔV/R  </t>
  </si>
  <si>
    <t>ΔV (V)= Field * drift length</t>
  </si>
  <si>
    <t>Rs - Surface Resistivity (GΩ/sq)</t>
  </si>
  <si>
    <t>Resistance (GΩ) = Rs *L/W</t>
  </si>
  <si>
    <t>Side sheet - W (cm) (height)</t>
  </si>
  <si>
    <t xml:space="preserve">Side Sheet - L (cm) </t>
  </si>
  <si>
    <t>top sheet - W (cm)</t>
  </si>
  <si>
    <t xml:space="preserve"> </t>
  </si>
  <si>
    <t xml:space="preserve"> Field (V/cm)</t>
  </si>
  <si>
    <t xml:space="preserve">Current draw     (mA)   </t>
  </si>
  <si>
    <r>
      <t xml:space="preserve"> Dear Detector      </t>
    </r>
    <r>
      <rPr>
        <sz val="11"/>
        <color theme="1"/>
        <rFont val="Calibri (Body)_x0000_"/>
      </rPr>
      <t xml:space="preserve">(TPC module size:          100cm,100cm,350cm) </t>
    </r>
  </si>
  <si>
    <r>
      <t xml:space="preserve">ArgonCube2x2      </t>
    </r>
    <r>
      <rPr>
        <sz val="11"/>
        <color theme="1"/>
        <rFont val="Calibri (Body)_x0000_"/>
      </rPr>
      <t>(TPC module size: 67cm,67cm,180cm)</t>
    </r>
  </si>
  <si>
    <t>ΔV (V) = Field * drift length</t>
  </si>
  <si>
    <t>Total heat per module</t>
  </si>
  <si>
    <t xml:space="preserve"> Field -E (V/cm)</t>
  </si>
  <si>
    <t>Power (Watt) =E*E*L*W/Rs</t>
  </si>
  <si>
    <t>Top Sheet - L (cm)</t>
  </si>
  <si>
    <t>5V</t>
  </si>
  <si>
    <t xml:space="preserve">Pixel readout heat estimate from p9 of Igor's Sept talk </t>
  </si>
  <si>
    <t>100μW per pixel</t>
  </si>
  <si>
    <t>100K pixels per module for 2x2</t>
  </si>
  <si>
    <t>10W per module  for 2x2</t>
  </si>
  <si>
    <t xml:space="preserve">40W total for 2x2  </t>
  </si>
  <si>
    <t>25W per module for 2x2</t>
  </si>
  <si>
    <t xml:space="preserve">100W total for 2x2  </t>
  </si>
  <si>
    <t xml:space="preserve">15-20A total for 2x2 </t>
  </si>
  <si>
    <t>375K pixel per module for ND</t>
  </si>
  <si>
    <t>37.5W per ND module</t>
  </si>
  <si>
    <t xml:space="preserve">962.5W total for 35-module ND </t>
  </si>
  <si>
    <t>70-100A for ND total</t>
  </si>
  <si>
    <t>500W total for ND</t>
  </si>
  <si>
    <t>5859 ASICs per ND module</t>
  </si>
  <si>
    <t xml:space="preserve">1563 ASICs per 2x2 module </t>
  </si>
  <si>
    <r>
      <t xml:space="preserve">Pixel ASIC Counts </t>
    </r>
    <r>
      <rPr>
        <sz val="11"/>
        <color theme="1"/>
        <rFont val="Calibri (Body)_x0000_"/>
      </rPr>
      <t xml:space="preserve">(from Igor's Sept talk) </t>
    </r>
  </si>
  <si>
    <t xml:space="preserve">Readout Control Electronics </t>
  </si>
  <si>
    <t>Design goal is &lt;10W per m^2 for Pixel total power (Dwyer talk in May 2018 CollMeeting</t>
  </si>
  <si>
    <r>
      <t xml:space="preserve">LArPix Design power goal:(p7 of Dan Dwyer Sept talk, </t>
    </r>
    <r>
      <rPr>
        <sz val="11"/>
        <color theme="1"/>
        <rFont val="Calibri (Body)_x0000_"/>
      </rPr>
      <t>distributed on the anode surface, see p20)</t>
    </r>
  </si>
  <si>
    <t>5W per modules</t>
  </si>
  <si>
    <t xml:space="preserve">LArCLight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</si>
</sst>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(Body)_x0000_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CBFD5-5EBD-0E42-AD26-3CFE05D0231F}">
  <dimension ref="B1:K19"/>
  <sheetViews>
    <sheetView tabSelected="1" zoomScale="243" zoomScaleNormal="243" workbookViewId="0">
      <selection activeCell="D17" sqref="D17"/>
    </sheetView>
  </sheetViews>
  <sheetFormatPr baseColWidth="10" defaultRowHeight="16"/>
  <cols>
    <col min="2" max="2" width="18.33203125" customWidth="1"/>
    <col min="3" max="3" width="8.6640625" customWidth="1"/>
    <col min="4" max="4" width="10.33203125" customWidth="1"/>
    <col min="5" max="5" width="8.33203125" customWidth="1"/>
    <col min="6" max="6" width="10.1640625" customWidth="1"/>
    <col min="7" max="7" width="13.6640625" customWidth="1"/>
    <col min="8" max="8" width="12.6640625" customWidth="1"/>
    <col min="9" max="9" width="14.33203125" customWidth="1"/>
    <col min="10" max="10" width="12.6640625" customWidth="1"/>
    <col min="11" max="11" width="12.6640625" bestFit="1" customWidth="1"/>
  </cols>
  <sheetData>
    <row r="1" spans="2:11" ht="17" thickBot="1"/>
    <row r="2" spans="2:11" s="1" customFormat="1" ht="68">
      <c r="B2" s="9" t="s">
        <v>11</v>
      </c>
      <c r="C2" s="10"/>
      <c r="D2" s="10"/>
      <c r="E2" s="10"/>
      <c r="F2" s="10" t="s">
        <v>2</v>
      </c>
      <c r="G2" s="11" t="s">
        <v>3</v>
      </c>
      <c r="H2" s="10" t="s">
        <v>12</v>
      </c>
      <c r="I2" s="12" t="s">
        <v>9</v>
      </c>
      <c r="J2" s="10" t="s">
        <v>0</v>
      </c>
      <c r="K2" s="13" t="s">
        <v>15</v>
      </c>
    </row>
    <row r="3" spans="2:11" s="2" customFormat="1" ht="34">
      <c r="B3" s="14" t="s">
        <v>4</v>
      </c>
      <c r="C3" s="6">
        <v>180</v>
      </c>
      <c r="D3" s="5" t="s">
        <v>5</v>
      </c>
      <c r="E3" s="6">
        <v>33.5</v>
      </c>
      <c r="F3" s="6">
        <v>0.1</v>
      </c>
      <c r="G3" s="7">
        <f>F3*E3/C3</f>
        <v>1.8611111111111113E-2</v>
      </c>
      <c r="H3" s="6">
        <f>E3*C5</f>
        <v>16750</v>
      </c>
      <c r="I3" s="6">
        <f>H3/G3/1000000</f>
        <v>0.89999999999999991</v>
      </c>
      <c r="J3" s="6">
        <f>H3*H3/G3/1000000000</f>
        <v>15.074999999999998</v>
      </c>
      <c r="K3" s="15">
        <f>C5*C5*E3*C3/F3/1000000000</f>
        <v>15.074999999999999</v>
      </c>
    </row>
    <row r="4" spans="2:11" s="2" customFormat="1" ht="34">
      <c r="B4" s="14" t="s">
        <v>6</v>
      </c>
      <c r="C4" s="6">
        <v>67</v>
      </c>
      <c r="D4" s="5" t="s">
        <v>16</v>
      </c>
      <c r="E4" s="6">
        <v>33.5</v>
      </c>
      <c r="F4" s="6">
        <v>0.1</v>
      </c>
      <c r="G4" s="7">
        <f>F4*E4/C4</f>
        <v>0.05</v>
      </c>
      <c r="H4" s="6">
        <f>E4*C5</f>
        <v>16750</v>
      </c>
      <c r="I4" s="6">
        <f>H4/G4/1000000</f>
        <v>0.33500000000000002</v>
      </c>
      <c r="J4" s="6">
        <f>H4*H4/G4/1000000000</f>
        <v>5.6112500000000001</v>
      </c>
      <c r="K4" s="15">
        <f>C5*C5*E4*C4/F4/1000000000</f>
        <v>5.6112500000000001</v>
      </c>
    </row>
    <row r="5" spans="2:11">
      <c r="B5" s="16" t="s">
        <v>14</v>
      </c>
      <c r="C5" s="6">
        <v>500</v>
      </c>
      <c r="D5" s="8"/>
      <c r="E5" s="8"/>
      <c r="F5" s="8"/>
      <c r="G5" s="8"/>
      <c r="H5" s="8"/>
      <c r="I5" s="8"/>
      <c r="J5" s="8"/>
      <c r="K5" s="17"/>
    </row>
    <row r="6" spans="2:11">
      <c r="B6" s="18" t="s">
        <v>13</v>
      </c>
      <c r="C6" s="8"/>
      <c r="D6" s="8"/>
      <c r="E6" s="8"/>
      <c r="F6" s="8"/>
      <c r="G6" s="8"/>
      <c r="H6" s="8"/>
      <c r="I6" s="8"/>
      <c r="J6" s="6">
        <f>J3*4+J4*4</f>
        <v>82.74499999999999</v>
      </c>
      <c r="K6" s="15">
        <f>K3*4+K4*4</f>
        <v>82.745000000000005</v>
      </c>
    </row>
    <row r="7" spans="2:11">
      <c r="B7" s="19" t="s">
        <v>7</v>
      </c>
      <c r="C7" s="8"/>
      <c r="D7" s="8"/>
      <c r="E7" s="8"/>
      <c r="F7" s="8"/>
      <c r="G7" s="8"/>
      <c r="H7" s="8"/>
      <c r="I7" s="8"/>
      <c r="J7" s="8"/>
      <c r="K7" s="17"/>
    </row>
    <row r="8" spans="2:11" ht="68">
      <c r="B8" s="20" t="s">
        <v>10</v>
      </c>
      <c r="C8" s="4"/>
      <c r="D8" s="4"/>
      <c r="E8" s="4"/>
      <c r="F8" s="4" t="s">
        <v>2</v>
      </c>
      <c r="G8" s="5" t="s">
        <v>3</v>
      </c>
      <c r="H8" s="4" t="s">
        <v>1</v>
      </c>
      <c r="I8" s="3" t="s">
        <v>9</v>
      </c>
      <c r="J8" s="4" t="s">
        <v>0</v>
      </c>
      <c r="K8" s="21" t="s">
        <v>15</v>
      </c>
    </row>
    <row r="9" spans="2:11" ht="34">
      <c r="B9" s="14" t="s">
        <v>4</v>
      </c>
      <c r="C9" s="6">
        <v>350</v>
      </c>
      <c r="D9" s="5" t="s">
        <v>5</v>
      </c>
      <c r="E9" s="6">
        <v>50</v>
      </c>
      <c r="F9" s="6">
        <v>0.1</v>
      </c>
      <c r="G9" s="7">
        <f>F9*E9/C9</f>
        <v>1.4285714285714285E-2</v>
      </c>
      <c r="H9" s="6">
        <f>E9*C11</f>
        <v>25000</v>
      </c>
      <c r="I9" s="6">
        <f>H9/G9/1000000</f>
        <v>1.75</v>
      </c>
      <c r="J9" s="6">
        <f>H9*H9/G9/1000000000</f>
        <v>43.75</v>
      </c>
      <c r="K9" s="15">
        <f>C11*C11*E9*C9/F9/1000000000</f>
        <v>43.75</v>
      </c>
    </row>
    <row r="10" spans="2:11" ht="34">
      <c r="B10" s="14" t="s">
        <v>6</v>
      </c>
      <c r="C10" s="6">
        <v>100</v>
      </c>
      <c r="D10" s="5" t="s">
        <v>16</v>
      </c>
      <c r="E10" s="6">
        <v>50</v>
      </c>
      <c r="F10" s="6">
        <v>0.1</v>
      </c>
      <c r="G10" s="7">
        <f>F10*E10/C10</f>
        <v>0.05</v>
      </c>
      <c r="H10" s="6">
        <f>E10*C11</f>
        <v>25000</v>
      </c>
      <c r="I10" s="6">
        <f>H10/G10/1000000</f>
        <v>0.5</v>
      </c>
      <c r="J10" s="6">
        <f>H10*H10/G10/1000000000</f>
        <v>12.5</v>
      </c>
      <c r="K10" s="15">
        <f>C11*C11*E10*C10/F10/1000000000</f>
        <v>12.5</v>
      </c>
    </row>
    <row r="11" spans="2:11">
      <c r="B11" s="18" t="s">
        <v>8</v>
      </c>
      <c r="C11" s="6">
        <v>500</v>
      </c>
      <c r="D11" s="8"/>
      <c r="E11" s="8"/>
      <c r="F11" s="8"/>
      <c r="G11" s="8"/>
      <c r="H11" s="8"/>
      <c r="I11" s="8"/>
      <c r="J11" s="8"/>
      <c r="K11" s="17"/>
    </row>
    <row r="12" spans="2:11" ht="17" thickBot="1">
      <c r="B12" s="22" t="s">
        <v>13</v>
      </c>
      <c r="C12" s="23"/>
      <c r="D12" s="23"/>
      <c r="E12" s="23"/>
      <c r="F12" s="23"/>
      <c r="G12" s="23"/>
      <c r="H12" s="23"/>
      <c r="I12" s="23"/>
      <c r="J12" s="24">
        <f>J9*4+J10*4</f>
        <v>225</v>
      </c>
      <c r="K12" s="25">
        <f>K9*4+K10*4</f>
        <v>225</v>
      </c>
    </row>
    <row r="14" spans="2:11" ht="61">
      <c r="B14" s="34" t="s">
        <v>18</v>
      </c>
      <c r="C14" s="28" t="s">
        <v>17</v>
      </c>
      <c r="D14" s="29" t="s">
        <v>25</v>
      </c>
      <c r="E14" s="29" t="s">
        <v>23</v>
      </c>
      <c r="F14" s="29" t="s">
        <v>24</v>
      </c>
      <c r="G14" s="29" t="s">
        <v>29</v>
      </c>
      <c r="H14" s="30"/>
      <c r="I14" s="29" t="s">
        <v>30</v>
      </c>
      <c r="K14" s="26" t="s">
        <v>35</v>
      </c>
    </row>
    <row r="15" spans="2:11" ht="80">
      <c r="B15" s="27" t="s">
        <v>36</v>
      </c>
      <c r="C15" s="31" t="s">
        <v>19</v>
      </c>
      <c r="D15" s="31" t="s">
        <v>20</v>
      </c>
      <c r="E15" s="32" t="s">
        <v>21</v>
      </c>
      <c r="F15" s="31" t="s">
        <v>22</v>
      </c>
      <c r="G15" s="29" t="s">
        <v>26</v>
      </c>
      <c r="H15" s="31" t="s">
        <v>27</v>
      </c>
      <c r="I15" s="31" t="s">
        <v>28</v>
      </c>
    </row>
    <row r="16" spans="2:11" ht="48">
      <c r="B16" s="27" t="s">
        <v>33</v>
      </c>
      <c r="C16" s="30"/>
      <c r="D16" s="32" t="s">
        <v>32</v>
      </c>
      <c r="E16" s="30"/>
      <c r="F16" s="30"/>
      <c r="G16" s="32" t="s">
        <v>31</v>
      </c>
      <c r="H16" s="30"/>
      <c r="I16" s="30"/>
    </row>
    <row r="17" spans="2:9" ht="32">
      <c r="B17" s="33" t="s">
        <v>34</v>
      </c>
      <c r="C17" s="30"/>
      <c r="D17" s="30"/>
      <c r="E17" s="30"/>
      <c r="F17" s="30"/>
      <c r="G17" s="30"/>
      <c r="H17" s="30"/>
      <c r="I17" s="30"/>
    </row>
    <row r="18" spans="2:9">
      <c r="B18" s="30"/>
      <c r="C18" s="30"/>
      <c r="D18" s="30"/>
      <c r="E18" s="30"/>
      <c r="F18" s="30"/>
      <c r="G18" s="30"/>
      <c r="H18" s="30"/>
      <c r="I18" s="30"/>
    </row>
    <row r="19" spans="2:9" ht="32">
      <c r="B19" s="35" t="s">
        <v>38</v>
      </c>
      <c r="C19" s="30"/>
      <c r="D19" s="30"/>
      <c r="E19" s="32" t="s">
        <v>37</v>
      </c>
      <c r="F19" s="30"/>
      <c r="G19" s="30"/>
      <c r="H19" s="30"/>
      <c r="I19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Power Consumption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 Miao</dc:creator>
  <cp:lastModifiedBy>Ting Miao</cp:lastModifiedBy>
  <dcterms:created xsi:type="dcterms:W3CDTF">2019-01-14T16:13:22Z</dcterms:created>
  <dcterms:modified xsi:type="dcterms:W3CDTF">2019-01-31T18:05:10Z</dcterms:modified>
</cp:coreProperties>
</file>