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mel\Desktop\"/>
    </mc:Choice>
  </mc:AlternateContent>
  <xr:revisionPtr revIDLastSave="0" documentId="13_ncr:1_{7633A1A3-EA00-4A3E-A3E2-1EAEFD3360B9}" xr6:coauthVersionLast="43" xr6:coauthVersionMax="43" xr10:uidLastSave="{00000000-0000-0000-0000-000000000000}"/>
  <bookViews>
    <workbookView xWindow="-110" yWindow="-110" windowWidth="19420" windowHeight="10420" tabRatio="703" xr2:uid="{00000000-000D-0000-FFFF-FFFF00000000}"/>
  </bookViews>
  <sheets>
    <sheet name="Assessment" sheetId="1" r:id="rId1"/>
    <sheet name="Hazard Severity Matrix" sheetId="2" r:id="rId2"/>
    <sheet name="Probability" sheetId="3" r:id="rId3"/>
    <sheet name="Risk Assessment Actions" sheetId="6" r:id="rId4"/>
    <sheet name="Hazard Control Hierarchy" sheetId="4" r:id="rId5"/>
    <sheet name="Look-up T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L15" i="1"/>
  <c r="L12" i="1" l="1"/>
  <c r="H12" i="1"/>
  <c r="H11" i="1"/>
  <c r="L11" i="1"/>
  <c r="L19" i="1"/>
  <c r="H19" i="1"/>
  <c r="L14" i="1" l="1"/>
  <c r="H14" i="1"/>
  <c r="L13" i="1"/>
  <c r="H13" i="1"/>
  <c r="L10" i="1"/>
  <c r="H10" i="1"/>
  <c r="H9" i="1" l="1"/>
  <c r="L9" i="1"/>
  <c r="H7" i="1"/>
  <c r="L7" i="1"/>
  <c r="L6" i="1"/>
  <c r="H6" i="1"/>
  <c r="L8" i="1"/>
  <c r="H8" i="1"/>
</calcChain>
</file>

<file path=xl/sharedStrings.xml><?xml version="1.0" encoding="utf-8"?>
<sst xmlns="http://schemas.openxmlformats.org/spreadsheetml/2006/main" count="198" uniqueCount="122">
  <si>
    <t>Date:</t>
  </si>
  <si>
    <t>Assessed By:</t>
  </si>
  <si>
    <t>System:</t>
  </si>
  <si>
    <t>Identifier</t>
  </si>
  <si>
    <t>Potential Hazard Description</t>
  </si>
  <si>
    <t>Life Cycle Stage</t>
  </si>
  <si>
    <t>Who is at risk?</t>
  </si>
  <si>
    <t>What is at risk?</t>
  </si>
  <si>
    <t>Pre-Mitigation
Severity</t>
  </si>
  <si>
    <t>Pre-Mitigation
Probability</t>
  </si>
  <si>
    <t>Pre-Mitigation
Risk Score</t>
  </si>
  <si>
    <t>Mitigations</t>
  </si>
  <si>
    <t>Post-Mitigation
Severity</t>
  </si>
  <si>
    <t>Post-Mitigation
Probability</t>
  </si>
  <si>
    <t>Post-Mitigation
Risk Score</t>
  </si>
  <si>
    <t>Status of Mitigation Implementation</t>
  </si>
  <si>
    <t>Comments</t>
  </si>
  <si>
    <t>Operations</t>
  </si>
  <si>
    <t>Critical</t>
  </si>
  <si>
    <t>A - Almost Certain</t>
  </si>
  <si>
    <t>E - Rare</t>
  </si>
  <si>
    <t>Integrated into Design</t>
  </si>
  <si>
    <t>C - Possible</t>
  </si>
  <si>
    <t>Specifications and Interfaces Updated</t>
  </si>
  <si>
    <t>High</t>
  </si>
  <si>
    <t>Multiple</t>
  </si>
  <si>
    <t>B - Likely</t>
  </si>
  <si>
    <t>Low</t>
  </si>
  <si>
    <t>D - Unlikely</t>
  </si>
  <si>
    <t>Disposal or Recycling</t>
  </si>
  <si>
    <t>Minimal</t>
  </si>
  <si>
    <t>Not Implemented</t>
  </si>
  <si>
    <t>Fermilab QAM 12030TA Table 1</t>
  </si>
  <si>
    <t>HAZARD SEVERITY</t>
  </si>
  <si>
    <t>SEVERITY</t>
  </si>
  <si>
    <t>PEOPLE</t>
  </si>
  <si>
    <t>ENVIRONMENT</t>
  </si>
  <si>
    <t>COMPLIANCE</t>
  </si>
  <si>
    <t>PROPERTY</t>
  </si>
  <si>
    <t>PROCESS/PROJECT</t>
  </si>
  <si>
    <t>CRITICAL</t>
  </si>
  <si>
    <t>Multiple deaths from injury or illness; multiple cases of injuries involving permanent disability; or chronic irreversible illnesses.</t>
  </si>
  <si>
    <t>Permanent loss of a public resource (e.g. drinking water, air, stream, or river).</t>
  </si>
  <si>
    <t>Willful disregard for the rules and regulations.</t>
  </si>
  <si>
    <r>
      <t xml:space="preserve">Loss of multiple facilities or program components; (&gt;$5,000,000 </t>
    </r>
    <r>
      <rPr>
        <sz val="11"/>
        <rFont val="Calibri"/>
        <family val="2"/>
      </rPr>
      <t>total cost*)</t>
    </r>
  </si>
  <si>
    <t>Total breakdown identified resulting in loss/shut down of a process or project.</t>
  </si>
  <si>
    <t>HIGH</t>
  </si>
  <si>
    <t>One death from injury or illness; one case of injury involving permanent disability; or chronic irreversible illnesses.</t>
  </si>
  <si>
    <t>Long-term loss of a public resource (e.g., drinking water, air, stream, or river).</t>
  </si>
  <si>
    <t>Major noncompliance that exposes the Lab to significant potential fines and penalties.</t>
  </si>
  <si>
    <t>Loss of a facility or critical program component; (&gt;$5,000,000 total cost*)</t>
  </si>
  <si>
    <t>Major breakdown identified resulting in the failure to attain the budget, schedule, key performance indicators or customer expectations.</t>
  </si>
  <si>
    <t>MEDIUM</t>
  </si>
  <si>
    <t>Injuries or temporary, reversible illnesses resulting in hospitalization of a variable but limited period of disability.</t>
  </si>
  <si>
    <t>Seriously impair the functioning of a public resource.</t>
  </si>
  <si>
    <t>Significant noncompliance that requires reporting to DOE or other authorities.</t>
  </si>
  <si>
    <t>Major property damage or critical program component; 
($1,000,000 - $5,000,000 total cost*)</t>
  </si>
  <si>
    <t>Significant compromise to the attainment of the budget, schedule, key performance indicators or customer expectations which exposes process/project to potential failure if gap cannot be immediately resolved.</t>
  </si>
  <si>
    <t>LOW</t>
  </si>
  <si>
    <t>Injuries or temporary, reversible illnesses not resulting in hospitalization with lost time.</t>
  </si>
  <si>
    <t>Isolated and minor, but measurable, impact(s) on some component(s) of a public resource.</t>
  </si>
  <si>
    <t>Programmatic noncompliance with the Lab's Work Smart set.</t>
  </si>
  <si>
    <t>Minor property damage or critical program component; 
($50,000 - $1,000,000 total cost*)</t>
  </si>
  <si>
    <t>Minor breakdown or gap identified which does not result in significant compromise to the attainment of the budget, schedule, key performance indicators or customer expectations; gaps can be resolved.</t>
  </si>
  <si>
    <t>MINIMAL</t>
  </si>
  <si>
    <t>Injuries or temporary illnesses requiring only minor supportive treatment and no lost time.</t>
  </si>
  <si>
    <t>No measurable impact on component(s) of a public resource</t>
  </si>
  <si>
    <t>Specific instance of a noncompliance with the Lab's Work Smart set.</t>
  </si>
  <si>
    <t>Standard property damage or critical program component; (&lt;$50,000 total cost*)</t>
  </si>
  <si>
    <t xml:space="preserve">Minor gaps identified which do not compromise the attainment of the budget, schedule, key performance indicators or customer expectations; gaps can easily be resolved. </t>
  </si>
  <si>
    <t>* total cost = total dollar value including parts, labor, contingency plans, etc. that is necessary to repair/replace property or program component.</t>
  </si>
  <si>
    <t>Fermilab QAM 12030TA Table 2</t>
  </si>
  <si>
    <t>MISHAP PROBABILITY TABLE</t>
  </si>
  <si>
    <t>PROBABILITY</t>
  </si>
  <si>
    <t>DESCRIPTION</t>
  </si>
  <si>
    <t>Could occur annually</t>
  </si>
  <si>
    <t>Could occur once in two years</t>
  </si>
  <si>
    <t>Occurring not more than once in ten years</t>
  </si>
  <si>
    <t>Occurring not more than once in thirty years</t>
  </si>
  <si>
    <t>Occurring not more than once in one hundred years.</t>
  </si>
  <si>
    <t>Risk Assessment Codes and Actions</t>
  </si>
  <si>
    <t>1 - Very High</t>
  </si>
  <si>
    <t>Unacceptable. Operation not permissible.  Immediate action necessary.</t>
  </si>
  <si>
    <t>2 - High</t>
  </si>
  <si>
    <t>Remedial actions to be given a high priority.</t>
  </si>
  <si>
    <t>3 - Moderate</t>
  </si>
  <si>
    <t>Remedial actions to be taken at an appropriate time. Can be considered an acceptable risk.</t>
  </si>
  <si>
    <t>4 - Low</t>
  </si>
  <si>
    <t xml:space="preserve">Remedial action discretionary. </t>
  </si>
  <si>
    <t>5 - Negligible</t>
  </si>
  <si>
    <t>No action necessary.</t>
  </si>
  <si>
    <t>Severity</t>
  </si>
  <si>
    <t>Probability</t>
  </si>
  <si>
    <t>Risk Matrix</t>
  </si>
  <si>
    <t>Mitigation Status</t>
  </si>
  <si>
    <t>Fabrication</t>
  </si>
  <si>
    <t>Installation</t>
  </si>
  <si>
    <t>Commissioning</t>
  </si>
  <si>
    <t>Medium</t>
  </si>
  <si>
    <t>Equipment Shutdown</t>
  </si>
  <si>
    <t>Maintenance</t>
  </si>
  <si>
    <t>Trouble-shooting</t>
  </si>
  <si>
    <t>Repairs/Replacement</t>
  </si>
  <si>
    <t>Decommissioning</t>
  </si>
  <si>
    <t>PIP2IT SRF RF Distribution</t>
  </si>
  <si>
    <t>James Steimel</t>
  </si>
  <si>
    <t>Waveguide sections and RF components</t>
  </si>
  <si>
    <t>Failure Mode Effect Analysis (FMEA)</t>
  </si>
  <si>
    <t xml:space="preserve">Electrical breakdown and sparking in waveguide sections </t>
  </si>
  <si>
    <t>Overheating of waveguide sections</t>
  </si>
  <si>
    <t>Overtension on input coupler due to thermal expansion of waveguide sections.</t>
  </si>
  <si>
    <t>Overheating of circulator.</t>
  </si>
  <si>
    <t>Circulator goes out of tune</t>
  </si>
  <si>
    <t>NA</t>
  </si>
  <si>
    <t>Input Coupler</t>
  </si>
  <si>
    <t>Circulator</t>
  </si>
  <si>
    <t>RF Amplifier &amp; Waveguide sections</t>
  </si>
  <si>
    <t>Transmission line specification for maximum is order of magnitude over expected peak voltage in transmission line.</t>
  </si>
  <si>
    <t>Need to verify that transmission lines will not overheat.</t>
  </si>
  <si>
    <t>Flexible waveguide components will be installed to absorb the tension.</t>
  </si>
  <si>
    <t>Interlocks for circulator cooling water flow and return temperature will inhibit RF if parameters are out of range.</t>
  </si>
  <si>
    <t>Interlocks for reflected power will trip off amplifier.  Need to verify that interlocks will trip before standing wave between coupler and circulator become unmanagable.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</si>
</sst>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5C3D4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5C868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59592"/>
      </left>
      <right/>
      <top/>
      <bottom/>
      <diagonal/>
    </border>
    <border>
      <left/>
      <right style="thick">
        <color rgb="FF559592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1">
    <cellStyle name="Normal" xfId="0" builtinId="0"/>
  </cellStyles>
  <dxfs count="61"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E7F5DE"/>
        </patternFill>
      </fill>
    </dxf>
    <dxf>
      <fill>
        <patternFill>
          <bgColor rgb="FF99BFAA"/>
        </patternFill>
      </fill>
    </dxf>
    <dxf>
      <font>
        <b/>
        <i/>
        <color theme="0"/>
      </font>
      <fill>
        <patternFill>
          <bgColor rgb="FF5C868D"/>
        </patternFill>
      </fill>
    </dxf>
    <dxf>
      <border>
        <left style="thin">
          <color rgb="FF559595"/>
        </left>
        <right style="thin">
          <color rgb="FF559595"/>
        </right>
        <bottom style="thin">
          <color rgb="FF559595"/>
        </bottom>
        <vertical style="thin">
          <color rgb="FF559595"/>
        </vertic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60"/>
      <tableStyleElement type="headerRow" dxfId="59"/>
      <tableStyleElement type="firstRowStripe" dxfId="58"/>
      <tableStyleElement type="secondRowStripe" dxfId="57"/>
    </tableStyle>
  </tableStyles>
  <colors>
    <mruColors>
      <color rgb="FF559592"/>
      <color rgb="FF5C868D"/>
      <color rgb="FF559595"/>
      <color rgb="FF5C3D46"/>
      <color rgb="FFE7F5DE"/>
      <color rgb="FF99BFAA"/>
      <color rgb="FFC2D3DA"/>
      <color rgb="FF81A3A7"/>
      <color rgb="FF585A5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0</xdr:rowOff>
    </xdr:from>
    <xdr:to>
      <xdr:col>14</xdr:col>
      <xdr:colOff>573292</xdr:colOff>
      <xdr:row>27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A819A-2E49-426A-A550-4A2ACF58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85057"/>
          <a:ext cx="8475232" cy="49203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N18" totalsRowShown="0" headerRowDxfId="15" dataDxfId="14">
  <tableColumns count="14">
    <tableColumn id="1" xr3:uid="{00000000-0010-0000-0000-000001000000}" name="Identifier" dataDxfId="13"/>
    <tableColumn id="3" xr3:uid="{00000000-0010-0000-0000-000003000000}" name="Potential Hazard Description" dataDxfId="12"/>
    <tableColumn id="2" xr3:uid="{00000000-0010-0000-0000-000002000000}" name="Life Cycle Stage" dataDxfId="11"/>
    <tableColumn id="4" xr3:uid="{00000000-0010-0000-0000-000004000000}" name="Who is at risk?" dataDxfId="10"/>
    <tableColumn id="5" xr3:uid="{00000000-0010-0000-0000-000005000000}" name="What is at risk?" dataDxfId="9"/>
    <tableColumn id="10" xr3:uid="{00000000-0010-0000-0000-00000A000000}" name="Pre-Mitigation_x000a_Severity" dataDxfId="8"/>
    <tableColumn id="11" xr3:uid="{00000000-0010-0000-0000-00000B000000}" name="Pre-Mitigation_x000a_Probability" dataDxfId="7"/>
    <tableColumn id="12" xr3:uid="{00000000-0010-0000-0000-00000C000000}" name="Pre-Mitigation_x000a_Risk Score" dataDxfId="6">
      <calculatedColumnFormula>IFERROR(INDEX( 'Look-up Tables'!$I$3:$M$7, MATCH(F6,'Look-up Tables'!$H$3:$H$7,0), MATCH(G6,'Look-up Tables'!$I$2:$M$2,0)), " ")</calculatedColumnFormula>
    </tableColumn>
    <tableColumn id="9" xr3:uid="{00000000-0010-0000-0000-000009000000}" name="Mitigations" dataDxfId="5"/>
    <tableColumn id="6" xr3:uid="{00000000-0010-0000-0000-000006000000}" name="Post-Mitigation_x000a_Severity" dataDxfId="4"/>
    <tableColumn id="7" xr3:uid="{00000000-0010-0000-0000-000007000000}" name="Post-Mitigation_x000a_Probability" dataDxfId="3"/>
    <tableColumn id="8" xr3:uid="{00000000-0010-0000-0000-000008000000}" name="Post-Mitigation_x000a_Risk Score" dataDxfId="2">
      <calculatedColumnFormula>IFERROR(INDEX( 'Look-up Tables'!$I$3:$M$7, MATCH(J6,'Look-up Tables'!$H$3:$H$7,0), MATCH(K6,'Look-up Tables'!$I$2:$M$2,0)), " ")</calculatedColumnFormula>
    </tableColumn>
    <tableColumn id="16" xr3:uid="{00000000-0010-0000-0000-000010000000}" name="Status of Mitigation Implementation" dataDxfId="1"/>
    <tableColumn id="15" xr3:uid="{00000000-0010-0000-0000-00000F000000}" name="Comment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9"/>
  <sheetViews>
    <sheetView tabSelected="1" topLeftCell="A7" zoomScaleNormal="100" workbookViewId="0">
      <selection activeCell="J14" sqref="J14"/>
    </sheetView>
  </sheetViews>
  <sheetFormatPr defaultColWidth="8.81640625" defaultRowHeight="14.5" x14ac:dyDescent="0.35"/>
  <cols>
    <col min="1" max="1" width="11.81640625" style="28" customWidth="1"/>
    <col min="2" max="2" width="32.26953125" style="28" customWidth="1"/>
    <col min="3" max="3" width="16" style="28" customWidth="1"/>
    <col min="4" max="4" width="20.453125" style="28" customWidth="1"/>
    <col min="5" max="5" width="18.6328125" style="28" customWidth="1"/>
    <col min="6" max="8" width="16.81640625" style="28" customWidth="1"/>
    <col min="9" max="9" width="43.6328125" style="28" customWidth="1"/>
    <col min="10" max="12" width="16.6328125" style="28" customWidth="1"/>
    <col min="13" max="13" width="20.54296875" style="28" customWidth="1"/>
    <col min="14" max="14" width="31.26953125" style="28" customWidth="1"/>
    <col min="15" max="15" width="9.81640625" style="28" customWidth="1"/>
    <col min="16" max="16" width="13.1796875" style="28" customWidth="1"/>
    <col min="17" max="17" width="13.6328125" style="28" customWidth="1"/>
    <col min="18" max="16384" width="8.81640625" style="28"/>
  </cols>
  <sheetData>
    <row r="1" spans="1:17" ht="25.15" customHeight="1" x14ac:dyDescent="0.6">
      <c r="A1" s="46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7" x14ac:dyDescent="0.35">
      <c r="A2" s="29" t="s">
        <v>0</v>
      </c>
      <c r="B2" s="36">
        <v>43593</v>
      </c>
      <c r="C2" s="29" t="s">
        <v>1</v>
      </c>
      <c r="D2" s="30" t="s">
        <v>105</v>
      </c>
    </row>
    <row r="3" spans="1:17" x14ac:dyDescent="0.35">
      <c r="A3" s="29" t="s">
        <v>2</v>
      </c>
      <c r="B3" s="30" t="s">
        <v>104</v>
      </c>
    </row>
    <row r="5" spans="1:17" s="20" customFormat="1" ht="29" x14ac:dyDescent="0.35">
      <c r="A5" s="31" t="s">
        <v>3</v>
      </c>
      <c r="B5" s="31" t="s">
        <v>4</v>
      </c>
      <c r="C5" s="31" t="s">
        <v>5</v>
      </c>
      <c r="D5" s="31" t="s">
        <v>6</v>
      </c>
      <c r="E5" s="31" t="s">
        <v>7</v>
      </c>
      <c r="F5" s="34" t="s">
        <v>8</v>
      </c>
      <c r="G5" s="31" t="s">
        <v>9</v>
      </c>
      <c r="H5" s="35" t="s">
        <v>10</v>
      </c>
      <c r="I5" s="31" t="s">
        <v>11</v>
      </c>
      <c r="J5" s="34" t="s">
        <v>12</v>
      </c>
      <c r="K5" s="31" t="s">
        <v>13</v>
      </c>
      <c r="L5" s="35" t="s">
        <v>14</v>
      </c>
      <c r="M5" s="31" t="s">
        <v>15</v>
      </c>
      <c r="N5" s="31" t="s">
        <v>16</v>
      </c>
    </row>
    <row r="6" spans="1:17" s="20" customFormat="1" ht="43.5" x14ac:dyDescent="0.35">
      <c r="A6" s="37">
        <v>1</v>
      </c>
      <c r="B6" s="33" t="s">
        <v>108</v>
      </c>
      <c r="C6" s="32" t="s">
        <v>17</v>
      </c>
      <c r="D6" s="32" t="s">
        <v>113</v>
      </c>
      <c r="E6" s="32" t="s">
        <v>106</v>
      </c>
      <c r="F6" s="34" t="s">
        <v>27</v>
      </c>
      <c r="G6" s="31" t="s">
        <v>22</v>
      </c>
      <c r="H6" s="35" t="str">
        <f>IFERROR(INDEX( 'Look-up Tables'!$I$3:$M$7, MATCH(F6,'Look-up Tables'!$H$3:$H$7,0), MATCH(G6,'Look-up Tables'!$I$2:$M$2,0)), " ")</f>
        <v>3 - Moderate</v>
      </c>
      <c r="I6" s="33" t="s">
        <v>117</v>
      </c>
      <c r="J6" s="34" t="s">
        <v>30</v>
      </c>
      <c r="K6" s="31" t="s">
        <v>28</v>
      </c>
      <c r="L6" s="35" t="str">
        <f>IFERROR(INDEX( 'Look-up Tables'!$I$3:$M$7, MATCH(J6,'Look-up Tables'!$H$3:$H$7,0), MATCH(K6,'Look-up Tables'!$I$2:$M$2,0)), " ")</f>
        <v>5 - Negligible</v>
      </c>
      <c r="M6" s="31" t="s">
        <v>21</v>
      </c>
      <c r="N6" s="31"/>
    </row>
    <row r="7" spans="1:17" s="20" customFormat="1" x14ac:dyDescent="0.35">
      <c r="A7" s="31"/>
      <c r="B7" s="33"/>
      <c r="C7" s="32"/>
      <c r="D7" s="32"/>
      <c r="E7" s="32"/>
      <c r="F7" s="34"/>
      <c r="G7" s="31"/>
      <c r="H7" s="35" t="str">
        <f>IFERROR(INDEX( 'Look-up Tables'!$I$3:$M$7, MATCH(F7,'Look-up Tables'!$H$3:$H$7,0), MATCH(G7,'Look-up Tables'!$I$2:$M$2,0)), " ")</f>
        <v xml:space="preserve"> </v>
      </c>
      <c r="I7" s="33"/>
      <c r="J7" s="34"/>
      <c r="K7" s="31"/>
      <c r="L7" s="35" t="str">
        <f>IFERROR(INDEX( 'Look-up Tables'!$I$3:$M$7, MATCH(J7,'Look-up Tables'!$H$3:$H$7,0), MATCH(K7,'Look-up Tables'!$I$2:$M$2,0)), " ")</f>
        <v xml:space="preserve"> </v>
      </c>
      <c r="M7" s="31"/>
      <c r="N7" s="31"/>
    </row>
    <row r="8" spans="1:17" ht="29" x14ac:dyDescent="0.35">
      <c r="A8" s="37">
        <v>2</v>
      </c>
      <c r="B8" s="33" t="s">
        <v>109</v>
      </c>
      <c r="C8" s="32" t="s">
        <v>17</v>
      </c>
      <c r="D8" s="32" t="s">
        <v>113</v>
      </c>
      <c r="E8" s="32" t="s">
        <v>106</v>
      </c>
      <c r="F8" s="34" t="s">
        <v>98</v>
      </c>
      <c r="G8" s="31" t="s">
        <v>22</v>
      </c>
      <c r="H8" s="35" t="str">
        <f>IFERROR(INDEX( 'Look-up Tables'!$I$3:$M$7, MATCH(F8,'Look-up Tables'!$H$3:$H$7,0), MATCH(G8,'Look-up Tables'!$I$2:$M$2,0)), " ")</f>
        <v>3 - Moderate</v>
      </c>
      <c r="I8" s="33" t="s">
        <v>118</v>
      </c>
      <c r="J8" s="34" t="s">
        <v>98</v>
      </c>
      <c r="K8" s="31" t="s">
        <v>22</v>
      </c>
      <c r="L8" s="35" t="str">
        <f>IFERROR(INDEX( 'Look-up Tables'!$I$3:$M$7, MATCH(J8,'Look-up Tables'!$H$3:$H$7,0), MATCH(K8,'Look-up Tables'!$I$2:$M$2,0)), " ")</f>
        <v>3 - Moderate</v>
      </c>
      <c r="M8" s="31" t="s">
        <v>21</v>
      </c>
      <c r="N8" s="31"/>
      <c r="O8" s="20"/>
      <c r="P8" s="20"/>
      <c r="Q8" s="20"/>
    </row>
    <row r="9" spans="1:17" x14ac:dyDescent="0.35">
      <c r="A9" s="32"/>
      <c r="B9" s="33"/>
      <c r="C9" s="32"/>
      <c r="D9" s="32"/>
      <c r="E9" s="32"/>
      <c r="F9" s="34"/>
      <c r="G9" s="31"/>
      <c r="H9" s="35" t="str">
        <f>IFERROR(INDEX( 'Look-up Tables'!$I$3:$M$7, MATCH(F9,'Look-up Tables'!$H$3:$H$7,0), MATCH(G9,'Look-up Tables'!$I$2:$M$2,0)), " ")</f>
        <v xml:space="preserve"> </v>
      </c>
      <c r="I9" s="33"/>
      <c r="J9" s="34"/>
      <c r="K9" s="31"/>
      <c r="L9" s="35" t="str">
        <f>IFERROR(INDEX( 'Look-up Tables'!$I$3:$M$7, MATCH(J9,'Look-up Tables'!$H$3:$H$7,0), MATCH(K9,'Look-up Tables'!$I$2:$M$2,0)), " ")</f>
        <v xml:space="preserve"> </v>
      </c>
      <c r="M9" s="31"/>
      <c r="N9" s="31"/>
      <c r="O9" s="20"/>
      <c r="P9" s="20"/>
      <c r="Q9" s="20"/>
    </row>
    <row r="10" spans="1:17" ht="43.5" x14ac:dyDescent="0.35">
      <c r="A10" s="31">
        <v>3</v>
      </c>
      <c r="B10" s="33" t="s">
        <v>110</v>
      </c>
      <c r="C10" s="38" t="s">
        <v>17</v>
      </c>
      <c r="D10" s="32" t="s">
        <v>113</v>
      </c>
      <c r="E10" s="32" t="s">
        <v>114</v>
      </c>
      <c r="F10" s="39" t="s">
        <v>24</v>
      </c>
      <c r="G10" s="40" t="s">
        <v>22</v>
      </c>
      <c r="H10" s="41" t="str">
        <f>IFERROR(INDEX( 'Look-up Tables'!$I$3:$M$7, MATCH(F10,'Look-up Tables'!$H$3:$H$7,0), MATCH(G10,'Look-up Tables'!$I$2:$M$2,0)), " ")</f>
        <v>2 - High</v>
      </c>
      <c r="I10" s="33" t="s">
        <v>119</v>
      </c>
      <c r="J10" s="43" t="s">
        <v>27</v>
      </c>
      <c r="K10" s="44" t="s">
        <v>28</v>
      </c>
      <c r="L10" s="45" t="str">
        <f>IFERROR(INDEX( 'Look-up Tables'!$I$3:$M$7, MATCH(J10,'Look-up Tables'!$H$3:$H$7,0), MATCH(K10,'Look-up Tables'!$I$2:$M$2,0)), " ")</f>
        <v>4 - Low</v>
      </c>
      <c r="M10" s="40" t="s">
        <v>21</v>
      </c>
      <c r="N10" s="44"/>
    </row>
    <row r="11" spans="1:17" x14ac:dyDescent="0.35">
      <c r="A11" s="31"/>
      <c r="B11" s="33"/>
      <c r="C11" s="38"/>
      <c r="D11" s="32"/>
      <c r="E11" s="32"/>
      <c r="F11" s="39"/>
      <c r="G11" s="40"/>
      <c r="H11" s="41" t="str">
        <f>IFERROR(INDEX( 'Look-up Tables'!$I$3:$M$7, MATCH(F11,'Look-up Tables'!$H$3:$H$7,0), MATCH(G11,'Look-up Tables'!$I$2:$M$2,0)), " ")</f>
        <v xml:space="preserve"> </v>
      </c>
      <c r="I11" s="42"/>
      <c r="J11" s="43"/>
      <c r="K11" s="44"/>
      <c r="L11" s="45" t="str">
        <f>IFERROR(INDEX( 'Look-up Tables'!$I$3:$M$7, MATCH(J11,'Look-up Tables'!$H$3:$H$7,0), MATCH(K11,'Look-up Tables'!$I$2:$M$2,0)), " ")</f>
        <v xml:space="preserve"> </v>
      </c>
      <c r="M11" s="40"/>
      <c r="N11" s="44"/>
    </row>
    <row r="12" spans="1:17" ht="43.5" x14ac:dyDescent="0.35">
      <c r="A12" s="31">
        <v>4</v>
      </c>
      <c r="B12" s="33" t="s">
        <v>111</v>
      </c>
      <c r="C12" s="38" t="s">
        <v>17</v>
      </c>
      <c r="D12" s="32" t="s">
        <v>113</v>
      </c>
      <c r="E12" s="32" t="s">
        <v>115</v>
      </c>
      <c r="F12" s="39" t="s">
        <v>24</v>
      </c>
      <c r="G12" s="40" t="s">
        <v>19</v>
      </c>
      <c r="H12" s="41" t="str">
        <f>IFERROR(INDEX( 'Look-up Tables'!$I$3:$M$7, MATCH(F12,'Look-up Tables'!$H$3:$H$7,0), MATCH(G12,'Look-up Tables'!$I$2:$M$2,0)), " ")</f>
        <v>1 - Very High</v>
      </c>
      <c r="I12" s="42" t="s">
        <v>120</v>
      </c>
      <c r="J12" s="43" t="s">
        <v>27</v>
      </c>
      <c r="K12" s="44" t="s">
        <v>20</v>
      </c>
      <c r="L12" s="45" t="str">
        <f>IFERROR(INDEX( 'Look-up Tables'!$I$3:$M$7, MATCH(J12,'Look-up Tables'!$H$3:$H$7,0), MATCH(K12,'Look-up Tables'!$I$2:$M$2,0)), " ")</f>
        <v>5 - Negligible</v>
      </c>
      <c r="M12" s="40" t="s">
        <v>21</v>
      </c>
      <c r="N12" s="44"/>
    </row>
    <row r="13" spans="1:17" x14ac:dyDescent="0.35">
      <c r="A13" s="32"/>
      <c r="B13" s="33"/>
      <c r="C13" s="38"/>
      <c r="D13" s="32"/>
      <c r="E13" s="32"/>
      <c r="F13" s="39"/>
      <c r="G13" s="40"/>
      <c r="H13" s="41" t="str">
        <f>IFERROR(INDEX( 'Look-up Tables'!$I$3:$M$7, MATCH(F13,'Look-up Tables'!$H$3:$H$7,0), MATCH(G13,'Look-up Tables'!$I$2:$M$2,0)), " ")</f>
        <v xml:space="preserve"> </v>
      </c>
      <c r="I13" s="42"/>
      <c r="J13" s="43"/>
      <c r="K13" s="44"/>
      <c r="L13" s="45" t="str">
        <f>IFERROR(INDEX( 'Look-up Tables'!$I$3:$M$7, MATCH(J13,'Look-up Tables'!$H$3:$H$7,0), MATCH(K13,'Look-up Tables'!$I$2:$M$2,0)), " ")</f>
        <v xml:space="preserve"> </v>
      </c>
      <c r="M13" s="40"/>
      <c r="N13" s="44"/>
    </row>
    <row r="14" spans="1:17" ht="58" x14ac:dyDescent="0.35">
      <c r="A14" s="31">
        <v>5</v>
      </c>
      <c r="B14" s="33" t="s">
        <v>112</v>
      </c>
      <c r="C14" s="38" t="s">
        <v>17</v>
      </c>
      <c r="D14" s="32" t="s">
        <v>113</v>
      </c>
      <c r="E14" s="32" t="s">
        <v>116</v>
      </c>
      <c r="F14" s="39" t="s">
        <v>27</v>
      </c>
      <c r="G14" s="40" t="s">
        <v>19</v>
      </c>
      <c r="H14" s="41" t="str">
        <f>IFERROR(INDEX( 'Look-up Tables'!$I$3:$M$7, MATCH(F14,'Look-up Tables'!$H$3:$H$7,0), MATCH(G14,'Look-up Tables'!$I$2:$M$2,0)), " ")</f>
        <v>2 - High</v>
      </c>
      <c r="I14" s="42" t="s">
        <v>121</v>
      </c>
      <c r="J14" s="43" t="s">
        <v>27</v>
      </c>
      <c r="K14" s="44" t="s">
        <v>28</v>
      </c>
      <c r="L14" s="45" t="str">
        <f>IFERROR(INDEX( 'Look-up Tables'!$I$3:$M$7, MATCH(J14,'Look-up Tables'!$H$3:$H$7,0), MATCH(K14,'Look-up Tables'!$I$2:$M$2,0)), " ")</f>
        <v>4 - Low</v>
      </c>
      <c r="M14" s="40" t="s">
        <v>21</v>
      </c>
      <c r="N14" s="44"/>
    </row>
    <row r="15" spans="1:17" x14ac:dyDescent="0.35">
      <c r="A15" s="32"/>
      <c r="B15" s="33"/>
      <c r="C15" s="38"/>
      <c r="D15" s="32"/>
      <c r="E15" s="32"/>
      <c r="F15" s="39"/>
      <c r="G15" s="40"/>
      <c r="H15" s="41" t="str">
        <f>IFERROR(INDEX( 'Look-up Tables'!$I$3:$M$7, MATCH(F15,'Look-up Tables'!$H$3:$H$7,0), MATCH(G15,'Look-up Tables'!$I$2:$M$2,0)), " ")</f>
        <v xml:space="preserve"> </v>
      </c>
      <c r="I15" s="42"/>
      <c r="J15" s="43"/>
      <c r="K15" s="44"/>
      <c r="L15" s="45" t="str">
        <f>IFERROR(INDEX( 'Look-up Tables'!$I$3:$M$7, MATCH(J15,'Look-up Tables'!$H$3:$H$7,0), MATCH(K15,'Look-up Tables'!$I$2:$M$2,0)), " ")</f>
        <v xml:space="preserve"> </v>
      </c>
      <c r="M15" s="40"/>
      <c r="N15" s="44"/>
    </row>
    <row r="16" spans="1:17" x14ac:dyDescent="0.35">
      <c r="A16" s="31">
        <v>6</v>
      </c>
      <c r="B16" s="33"/>
      <c r="C16" s="38"/>
      <c r="D16" s="32"/>
      <c r="E16" s="32"/>
      <c r="F16" s="39"/>
      <c r="G16" s="40"/>
      <c r="H16" s="41"/>
      <c r="I16" s="42"/>
      <c r="J16" s="43"/>
      <c r="K16" s="44"/>
      <c r="L16" s="45"/>
      <c r="M16" s="40"/>
      <c r="N16" s="44"/>
    </row>
    <row r="17" spans="1:14" x14ac:dyDescent="0.35">
      <c r="A17" s="32"/>
      <c r="B17" s="33"/>
      <c r="C17" s="38"/>
      <c r="D17" s="32"/>
      <c r="E17" s="32"/>
      <c r="F17" s="39"/>
      <c r="G17" s="40"/>
      <c r="H17" s="41"/>
      <c r="I17" s="42"/>
      <c r="J17" s="43"/>
      <c r="K17" s="44"/>
      <c r="L17" s="45"/>
      <c r="M17" s="40"/>
      <c r="N17" s="44"/>
    </row>
    <row r="18" spans="1:14" x14ac:dyDescent="0.35">
      <c r="A18" s="31">
        <v>7</v>
      </c>
      <c r="B18" s="33"/>
      <c r="C18" s="38"/>
      <c r="D18" s="32"/>
      <c r="E18" s="32"/>
      <c r="F18" s="39"/>
      <c r="G18" s="40"/>
      <c r="H18" s="41"/>
      <c r="I18" s="42"/>
      <c r="J18" s="43"/>
      <c r="K18" s="44"/>
      <c r="L18" s="45"/>
      <c r="M18" s="40"/>
      <c r="N18" s="44"/>
    </row>
    <row r="19" spans="1:14" x14ac:dyDescent="0.35">
      <c r="A19" s="32"/>
      <c r="B19" s="33"/>
      <c r="C19" s="38"/>
      <c r="D19" s="32"/>
      <c r="E19" s="32"/>
      <c r="F19" s="39"/>
      <c r="G19" s="40"/>
      <c r="H19" s="41" t="str">
        <f>IFERROR(INDEX( 'Look-up Tables'!$I$3:$M$7, MATCH(F19,'Look-up Tables'!$H$3:$H$7,0), MATCH(G19,'Look-up Tables'!$I$2:$M$2,0)), " ")</f>
        <v xml:space="preserve"> </v>
      </c>
      <c r="I19" s="42"/>
      <c r="J19" s="43"/>
      <c r="K19" s="44"/>
      <c r="L19" s="45" t="str">
        <f>IFERROR(INDEX( 'Look-up Tables'!$I$3:$M$7, MATCH(J19,'Look-up Tables'!$H$3:$H$7,0), MATCH(K19,'Look-up Tables'!$I$2:$M$2,0)), " ")</f>
        <v xml:space="preserve"> </v>
      </c>
      <c r="M19" s="40"/>
      <c r="N19" s="44"/>
    </row>
  </sheetData>
  <mergeCells count="1">
    <mergeCell ref="A1:N1"/>
  </mergeCells>
  <conditionalFormatting sqref="Q8:Q9 L8:N9 H6:I9 N6:N9">
    <cfRule type="cellIs" dxfId="56" priority="231" stopIfTrue="1" operator="equal">
      <formula>"Negligible"</formula>
    </cfRule>
    <cfRule type="cellIs" dxfId="55" priority="232" stopIfTrue="1" operator="equal">
      <formula>"Low"</formula>
    </cfRule>
    <cfRule type="cellIs" dxfId="54" priority="233" stopIfTrue="1" operator="equal">
      <formula>"Moderate"</formula>
    </cfRule>
    <cfRule type="cellIs" dxfId="53" priority="234" stopIfTrue="1" operator="equal">
      <formula>"High"</formula>
    </cfRule>
    <cfRule type="cellIs" dxfId="52" priority="236" stopIfTrue="1" operator="equal">
      <formula>"Very High"</formula>
    </cfRule>
  </conditionalFormatting>
  <conditionalFormatting sqref="N6:N9 Q8:Q9 L8:N11 H6:I11 L13:N18 H13:I18">
    <cfRule type="cellIs" dxfId="51" priority="176" stopIfTrue="1" operator="equal">
      <formula>"5 - Negligible"</formula>
    </cfRule>
    <cfRule type="cellIs" dxfId="50" priority="177" stopIfTrue="1" operator="equal">
      <formula>"4 - Low"</formula>
    </cfRule>
    <cfRule type="cellIs" dxfId="49" priority="178" stopIfTrue="1" operator="equal">
      <formula>"3 - Moderate"</formula>
    </cfRule>
    <cfRule type="cellIs" dxfId="48" priority="179" stopIfTrue="1" operator="equal">
      <formula>"2 - High"</formula>
    </cfRule>
    <cfRule type="cellIs" dxfId="47" priority="180" stopIfTrue="1" operator="equal">
      <formula>"1 - Very High"</formula>
    </cfRule>
  </conditionalFormatting>
  <conditionalFormatting sqref="L6:N7">
    <cfRule type="cellIs" dxfId="46" priority="116" stopIfTrue="1" operator="equal">
      <formula>"Negligible"</formula>
    </cfRule>
    <cfRule type="cellIs" dxfId="45" priority="117" stopIfTrue="1" operator="equal">
      <formula>"Low"</formula>
    </cfRule>
    <cfRule type="cellIs" dxfId="44" priority="118" stopIfTrue="1" operator="equal">
      <formula>"Moderate"</formula>
    </cfRule>
    <cfRule type="cellIs" dxfId="43" priority="119" stopIfTrue="1" operator="equal">
      <formula>"High"</formula>
    </cfRule>
    <cfRule type="cellIs" dxfId="42" priority="120" stopIfTrue="1" operator="equal">
      <formula>"Very High"</formula>
    </cfRule>
  </conditionalFormatting>
  <conditionalFormatting sqref="L6:N7">
    <cfRule type="cellIs" dxfId="41" priority="111" stopIfTrue="1" operator="equal">
      <formula>"5 - Negligible"</formula>
    </cfRule>
    <cfRule type="cellIs" dxfId="40" priority="112" stopIfTrue="1" operator="equal">
      <formula>"4 - Low"</formula>
    </cfRule>
    <cfRule type="cellIs" dxfId="39" priority="113" stopIfTrue="1" operator="equal">
      <formula>"3 - Moderate"</formula>
    </cfRule>
    <cfRule type="cellIs" dxfId="38" priority="114" stopIfTrue="1" operator="equal">
      <formula>"2 - High"</formula>
    </cfRule>
    <cfRule type="cellIs" dxfId="37" priority="115" stopIfTrue="1" operator="equal">
      <formula>"1 - Very High"</formula>
    </cfRule>
  </conditionalFormatting>
  <conditionalFormatting sqref="M6:M11 M13 M15 M17">
    <cfRule type="cellIs" dxfId="36" priority="108" stopIfTrue="1" operator="equal">
      <formula>"Not Implemented"</formula>
    </cfRule>
    <cfRule type="cellIs" dxfId="35" priority="109" stopIfTrue="1" operator="equal">
      <formula>"Specifications and Interfaces Updated"</formula>
    </cfRule>
    <cfRule type="cellIs" dxfId="34" priority="110" stopIfTrue="1" operator="equal">
      <formula>"Integrated into Design"</formula>
    </cfRule>
  </conditionalFormatting>
  <conditionalFormatting sqref="H19:I19 L19:N19">
    <cfRule type="cellIs" dxfId="33" priority="19" stopIfTrue="1" operator="equal">
      <formula>"5 - Negligible"</formula>
    </cfRule>
    <cfRule type="cellIs" dxfId="32" priority="20" stopIfTrue="1" operator="equal">
      <formula>"4 - Low"</formula>
    </cfRule>
    <cfRule type="cellIs" dxfId="31" priority="21" stopIfTrue="1" operator="equal">
      <formula>"3 - Moderate"</formula>
    </cfRule>
    <cfRule type="cellIs" dxfId="30" priority="22" stopIfTrue="1" operator="equal">
      <formula>"2 - High"</formula>
    </cfRule>
    <cfRule type="cellIs" dxfId="29" priority="23" stopIfTrue="1" operator="equal">
      <formula>"1 - Very High"</formula>
    </cfRule>
  </conditionalFormatting>
  <conditionalFormatting sqref="M19">
    <cfRule type="cellIs" dxfId="28" priority="16" stopIfTrue="1" operator="equal">
      <formula>"Not Implemented"</formula>
    </cfRule>
    <cfRule type="cellIs" dxfId="27" priority="17" stopIfTrue="1" operator="equal">
      <formula>"Specifications and Interfaces Updated"</formula>
    </cfRule>
    <cfRule type="cellIs" dxfId="26" priority="18" stopIfTrue="1" operator="equal">
      <formula>"Integrated into Design"</formula>
    </cfRule>
  </conditionalFormatting>
  <conditionalFormatting sqref="H12:I12 L12:N12">
    <cfRule type="cellIs" dxfId="25" priority="6" stopIfTrue="1" operator="equal">
      <formula>"5 - Negligible"</formula>
    </cfRule>
    <cfRule type="cellIs" dxfId="24" priority="7" stopIfTrue="1" operator="equal">
      <formula>"4 - Low"</formula>
    </cfRule>
    <cfRule type="cellIs" dxfId="23" priority="8" stopIfTrue="1" operator="equal">
      <formula>"3 - Moderate"</formula>
    </cfRule>
    <cfRule type="cellIs" dxfId="22" priority="9" stopIfTrue="1" operator="equal">
      <formula>"2 - High"</formula>
    </cfRule>
    <cfRule type="cellIs" dxfId="21" priority="10" stopIfTrue="1" operator="equal">
      <formula>"1 - Very High"</formula>
    </cfRule>
  </conditionalFormatting>
  <conditionalFormatting sqref="I10">
    <cfRule type="cellIs" dxfId="20" priority="1" stopIfTrue="1" operator="equal">
      <formula>"Negligible"</formula>
    </cfRule>
    <cfRule type="cellIs" dxfId="19" priority="2" stopIfTrue="1" operator="equal">
      <formula>"Low"</formula>
    </cfRule>
    <cfRule type="cellIs" dxfId="18" priority="3" stopIfTrue="1" operator="equal">
      <formula>"Moderate"</formula>
    </cfRule>
    <cfRule type="cellIs" dxfId="17" priority="4" stopIfTrue="1" operator="equal">
      <formula>"High"</formula>
    </cfRule>
    <cfRule type="cellIs" dxfId="16" priority="5" stopIfTrue="1" operator="equal">
      <formula>"Very High"</formula>
    </cfRule>
  </conditionalFormatting>
  <pageMargins left="0.7" right="0.7" top="0.75" bottom="0.75" header="0.3" footer="0.3"/>
  <pageSetup paperSize="3" scale="68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3" yWindow="255" count="4">
        <x14:dataValidation type="list" allowBlank="1" showInputMessage="1" showErrorMessage="1" promptTitle="Hazard Severity" prompt="Select the hazard severity from the descriptions in the Hazard Severity tab." xr:uid="{00000000-0002-0000-0000-000000000000}">
          <x14:formula1>
            <xm:f>'Look-up Tables'!$C$3:$C$7</xm:f>
          </x14:formula1>
          <xm:sqref>O8:O9 J6:J19 F6:F19</xm:sqref>
        </x14:dataValidation>
        <x14:dataValidation type="list" allowBlank="1" showInputMessage="1" showErrorMessage="1" promptTitle="Probability of Occurance" prompt="Select the probability of occurance from the descriptions in the Probability tab." xr:uid="{00000000-0002-0000-0000-000001000000}">
          <x14:formula1>
            <xm:f>'Look-up Tables'!$E$3:$E$7</xm:f>
          </x14:formula1>
          <xm:sqref>P8:P9 K6:K19 G6:G19</xm:sqref>
        </x14:dataValidation>
        <x14:dataValidation type="list" allowBlank="1" showInputMessage="1" showErrorMessage="1" promptTitle="Life Cycle Stage" prompt="Select the stage in the life cycle when the hazard is most likely to occur,  Use Multiple if the hazard exists across multiple life cycle stages." xr:uid="{00000000-0002-0000-0000-000002000000}">
          <x14:formula1>
            <xm:f>'Look-up Tables'!$A$3:$A$13</xm:f>
          </x14:formula1>
          <xm:sqref>C6:C19</xm:sqref>
        </x14:dataValidation>
        <x14:dataValidation type="list" allowBlank="1" showInputMessage="1" showErrorMessage="1" promptTitle="Select Mitigation Implementation" prompt="Select the level of mitigation implementation. " xr:uid="{00000000-0002-0000-0000-000003000000}">
          <x14:formula1>
            <xm:f>'Look-up Tables'!$O$3:$O$5</xm:f>
          </x14:formula1>
          <xm:sqref>M6:M19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10"/>
  <sheetViews>
    <sheetView topLeftCell="A4" zoomScaleNormal="100" workbookViewId="0"/>
  </sheetViews>
  <sheetFormatPr defaultRowHeight="14.5" x14ac:dyDescent="0.35"/>
  <cols>
    <col min="1" max="1" width="4.1796875" customWidth="1"/>
    <col min="2" max="2" width="10.54296875" customWidth="1"/>
    <col min="3" max="6" width="24.6328125" customWidth="1"/>
    <col min="7" max="7" width="34.26953125" customWidth="1"/>
  </cols>
  <sheetData>
    <row r="1" spans="2:7" ht="15.5" x14ac:dyDescent="0.35">
      <c r="E1" s="21" t="s">
        <v>32</v>
      </c>
    </row>
    <row r="2" spans="2:7" ht="6.65" customHeight="1" thickBot="1" x14ac:dyDescent="0.4">
      <c r="B2" s="1"/>
      <c r="C2" s="1"/>
      <c r="D2" s="1"/>
      <c r="E2" s="1"/>
      <c r="F2" s="1"/>
      <c r="G2" s="1"/>
    </row>
    <row r="3" spans="2:7" ht="16" thickBot="1" x14ac:dyDescent="0.4">
      <c r="B3" s="48" t="s">
        <v>33</v>
      </c>
      <c r="C3" s="49"/>
      <c r="D3" s="49"/>
      <c r="E3" s="49"/>
      <c r="F3" s="49"/>
      <c r="G3" s="50"/>
    </row>
    <row r="4" spans="2:7" ht="18.649999999999999" customHeight="1" thickBot="1" x14ac:dyDescent="0.4">
      <c r="B4" s="2" t="s">
        <v>34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</row>
    <row r="5" spans="2:7" ht="87" customHeight="1" x14ac:dyDescent="0.35">
      <c r="B5" s="4" t="s">
        <v>40</v>
      </c>
      <c r="C5" s="5" t="s">
        <v>41</v>
      </c>
      <c r="D5" s="5" t="s">
        <v>42</v>
      </c>
      <c r="E5" s="6" t="s">
        <v>43</v>
      </c>
      <c r="F5" s="6" t="s">
        <v>44</v>
      </c>
      <c r="G5" s="7" t="s">
        <v>45</v>
      </c>
    </row>
    <row r="6" spans="2:7" ht="87" customHeight="1" x14ac:dyDescent="0.35">
      <c r="B6" s="4" t="s">
        <v>46</v>
      </c>
      <c r="C6" s="8" t="s">
        <v>47</v>
      </c>
      <c r="D6" s="5" t="s">
        <v>48</v>
      </c>
      <c r="E6" s="5" t="s">
        <v>49</v>
      </c>
      <c r="F6" s="6" t="s">
        <v>50</v>
      </c>
      <c r="G6" s="9" t="s">
        <v>51</v>
      </c>
    </row>
    <row r="7" spans="2:7" ht="87" customHeight="1" x14ac:dyDescent="0.35">
      <c r="B7" s="10" t="s">
        <v>52</v>
      </c>
      <c r="C7" s="11" t="s">
        <v>53</v>
      </c>
      <c r="D7" s="12" t="s">
        <v>54</v>
      </c>
      <c r="E7" s="5" t="s">
        <v>55</v>
      </c>
      <c r="F7" s="12" t="s">
        <v>56</v>
      </c>
      <c r="G7" s="13" t="s">
        <v>57</v>
      </c>
    </row>
    <row r="8" spans="2:7" ht="87" customHeight="1" x14ac:dyDescent="0.35">
      <c r="B8" s="10" t="s">
        <v>58</v>
      </c>
      <c r="C8" s="11" t="s">
        <v>59</v>
      </c>
      <c r="D8" s="12" t="s">
        <v>60</v>
      </c>
      <c r="E8" s="12" t="s">
        <v>61</v>
      </c>
      <c r="F8" s="12" t="s">
        <v>62</v>
      </c>
      <c r="G8" s="13" t="s">
        <v>63</v>
      </c>
    </row>
    <row r="9" spans="2:7" ht="87" customHeight="1" thickBot="1" x14ac:dyDescent="0.4">
      <c r="B9" s="14" t="s">
        <v>64</v>
      </c>
      <c r="C9" s="15" t="s">
        <v>65</v>
      </c>
      <c r="D9" s="16" t="s">
        <v>66</v>
      </c>
      <c r="E9" s="16" t="s">
        <v>67</v>
      </c>
      <c r="F9" s="16" t="s">
        <v>68</v>
      </c>
      <c r="G9" s="17" t="s">
        <v>69</v>
      </c>
    </row>
    <row r="10" spans="2:7" ht="54.65" customHeight="1" x14ac:dyDescent="0.35">
      <c r="B10" s="1"/>
      <c r="C10" s="1"/>
      <c r="D10" s="1"/>
      <c r="E10" s="1"/>
      <c r="F10" s="18" t="s">
        <v>70</v>
      </c>
      <c r="G10" s="1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9"/>
  <sheetViews>
    <sheetView zoomScaleNormal="100" workbookViewId="0"/>
  </sheetViews>
  <sheetFormatPr defaultRowHeight="14.5" x14ac:dyDescent="0.35"/>
  <cols>
    <col min="1" max="1" width="5.1796875" customWidth="1"/>
    <col min="2" max="2" width="18.54296875" customWidth="1"/>
    <col min="3" max="4" width="26.1796875" customWidth="1"/>
    <col min="20" max="20" width="21.81640625" customWidth="1"/>
    <col min="21" max="22" width="24.26953125" customWidth="1"/>
  </cols>
  <sheetData>
    <row r="1" spans="2:4" ht="15.5" x14ac:dyDescent="0.35">
      <c r="C1" s="21" t="s">
        <v>71</v>
      </c>
    </row>
    <row r="2" spans="2:4" ht="15" thickBot="1" x14ac:dyDescent="0.4"/>
    <row r="3" spans="2:4" ht="16" thickBot="1" x14ac:dyDescent="0.4">
      <c r="B3" s="53" t="s">
        <v>72</v>
      </c>
      <c r="C3" s="54"/>
      <c r="D3" s="55"/>
    </row>
    <row r="4" spans="2:4" ht="16.149999999999999" customHeight="1" x14ac:dyDescent="0.35">
      <c r="B4" s="22" t="s">
        <v>73</v>
      </c>
      <c r="C4" s="56" t="s">
        <v>74</v>
      </c>
      <c r="D4" s="57"/>
    </row>
    <row r="5" spans="2:4" ht="16.149999999999999" customHeight="1" x14ac:dyDescent="0.35">
      <c r="B5" s="23" t="s">
        <v>19</v>
      </c>
      <c r="C5" s="58" t="s">
        <v>75</v>
      </c>
      <c r="D5" s="59"/>
    </row>
    <row r="6" spans="2:4" ht="16.149999999999999" customHeight="1" x14ac:dyDescent="0.35">
      <c r="B6" s="23" t="s">
        <v>26</v>
      </c>
      <c r="C6" s="58" t="s">
        <v>76</v>
      </c>
      <c r="D6" s="59"/>
    </row>
    <row r="7" spans="2:4" ht="16.149999999999999" customHeight="1" x14ac:dyDescent="0.35">
      <c r="B7" s="23" t="s">
        <v>22</v>
      </c>
      <c r="C7" s="60" t="s">
        <v>77</v>
      </c>
      <c r="D7" s="61"/>
    </row>
    <row r="8" spans="2:4" ht="16.149999999999999" customHeight="1" x14ac:dyDescent="0.35">
      <c r="B8" s="23" t="s">
        <v>28</v>
      </c>
      <c r="C8" s="60" t="s">
        <v>78</v>
      </c>
      <c r="D8" s="61"/>
    </row>
    <row r="9" spans="2:4" ht="16.149999999999999" customHeight="1" thickBot="1" x14ac:dyDescent="0.4">
      <c r="B9" s="24" t="s">
        <v>20</v>
      </c>
      <c r="C9" s="51" t="s">
        <v>79</v>
      </c>
      <c r="D9" s="52"/>
    </row>
  </sheetData>
  <mergeCells count="7">
    <mergeCell ref="C9:D9"/>
    <mergeCell ref="B3:D3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"/>
  <sheetViews>
    <sheetView zoomScaleNormal="100" workbookViewId="0"/>
  </sheetViews>
  <sheetFormatPr defaultRowHeight="14.5" x14ac:dyDescent="0.35"/>
  <cols>
    <col min="1" max="1" width="4.6328125" customWidth="1"/>
    <col min="2" max="2" width="15.26953125" customWidth="1"/>
    <col min="3" max="5" width="19.453125" customWidth="1"/>
  </cols>
  <sheetData>
    <row r="1" spans="2:5" ht="15" thickBot="1" x14ac:dyDescent="0.4"/>
    <row r="2" spans="2:5" ht="15" thickBot="1" x14ac:dyDescent="0.4">
      <c r="B2" s="65" t="s">
        <v>80</v>
      </c>
      <c r="C2" s="66"/>
      <c r="D2" s="66"/>
      <c r="E2" s="67"/>
    </row>
    <row r="3" spans="2:5" ht="28.15" customHeight="1" x14ac:dyDescent="0.35">
      <c r="B3" s="25" t="s">
        <v>81</v>
      </c>
      <c r="C3" s="68" t="s">
        <v>82</v>
      </c>
      <c r="D3" s="69"/>
      <c r="E3" s="70"/>
    </row>
    <row r="4" spans="2:5" ht="28.15" customHeight="1" x14ac:dyDescent="0.35">
      <c r="B4" s="26" t="s">
        <v>83</v>
      </c>
      <c r="C4" s="71" t="s">
        <v>84</v>
      </c>
      <c r="D4" s="72"/>
      <c r="E4" s="73"/>
    </row>
    <row r="5" spans="2:5" ht="28.15" customHeight="1" x14ac:dyDescent="0.35">
      <c r="B5" s="26" t="s">
        <v>85</v>
      </c>
      <c r="C5" s="71" t="s">
        <v>86</v>
      </c>
      <c r="D5" s="72"/>
      <c r="E5" s="73"/>
    </row>
    <row r="6" spans="2:5" ht="28.15" customHeight="1" x14ac:dyDescent="0.35">
      <c r="B6" s="26" t="s">
        <v>87</v>
      </c>
      <c r="C6" s="71" t="s">
        <v>88</v>
      </c>
      <c r="D6" s="72"/>
      <c r="E6" s="73"/>
    </row>
    <row r="7" spans="2:5" ht="28.15" customHeight="1" thickBot="1" x14ac:dyDescent="0.4">
      <c r="B7" s="27" t="s">
        <v>89</v>
      </c>
      <c r="C7" s="62" t="s">
        <v>90</v>
      </c>
      <c r="D7" s="63"/>
      <c r="E7" s="64"/>
    </row>
  </sheetData>
  <mergeCells count="6">
    <mergeCell ref="C7:E7"/>
    <mergeCell ref="B2:E2"/>
    <mergeCell ref="C3:E3"/>
    <mergeCell ref="C4:E4"/>
    <mergeCell ref="C5:E5"/>
    <mergeCell ref="C6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"/>
  <sheetViews>
    <sheetView topLeftCell="A4" zoomScaleNormal="100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O13"/>
  <sheetViews>
    <sheetView zoomScaleNormal="100" workbookViewId="0"/>
  </sheetViews>
  <sheetFormatPr defaultRowHeight="14.5" x14ac:dyDescent="0.35"/>
  <cols>
    <col min="1" max="1" width="19.453125" customWidth="1"/>
    <col min="2" max="2" width="4.6328125" customWidth="1"/>
    <col min="3" max="3" width="12.6328125" customWidth="1"/>
    <col min="4" max="4" width="4.6328125" customWidth="1"/>
    <col min="5" max="5" width="17" customWidth="1"/>
    <col min="6" max="7" width="4.6328125" customWidth="1"/>
    <col min="8" max="13" width="16.26953125" customWidth="1"/>
    <col min="14" max="14" width="3.26953125" customWidth="1"/>
    <col min="15" max="15" width="21.26953125" customWidth="1"/>
  </cols>
  <sheetData>
    <row r="1" spans="1:15" x14ac:dyDescent="0.35">
      <c r="A1" t="s">
        <v>5</v>
      </c>
      <c r="C1" t="s">
        <v>91</v>
      </c>
      <c r="E1" t="s">
        <v>92</v>
      </c>
      <c r="J1" t="s">
        <v>93</v>
      </c>
      <c r="O1" t="s">
        <v>94</v>
      </c>
    </row>
    <row r="2" spans="1:15" x14ac:dyDescent="0.35">
      <c r="I2" t="s">
        <v>19</v>
      </c>
      <c r="J2" t="s">
        <v>26</v>
      </c>
      <c r="K2" t="s">
        <v>22</v>
      </c>
      <c r="L2" t="s">
        <v>28</v>
      </c>
      <c r="M2" t="s">
        <v>20</v>
      </c>
    </row>
    <row r="3" spans="1:15" x14ac:dyDescent="0.35">
      <c r="A3" t="s">
        <v>95</v>
      </c>
      <c r="C3" t="s">
        <v>18</v>
      </c>
      <c r="D3" s="19"/>
      <c r="E3" t="s">
        <v>19</v>
      </c>
      <c r="F3" s="19"/>
      <c r="H3" t="s">
        <v>18</v>
      </c>
      <c r="I3" s="19" t="s">
        <v>81</v>
      </c>
      <c r="J3" s="19" t="s">
        <v>81</v>
      </c>
      <c r="K3" s="19" t="s">
        <v>81</v>
      </c>
      <c r="L3" s="19" t="s">
        <v>83</v>
      </c>
      <c r="M3" s="19" t="s">
        <v>85</v>
      </c>
      <c r="O3" s="19" t="s">
        <v>21</v>
      </c>
    </row>
    <row r="4" spans="1:15" x14ac:dyDescent="0.35">
      <c r="A4" t="s">
        <v>96</v>
      </c>
      <c r="C4" t="s">
        <v>24</v>
      </c>
      <c r="D4" s="19"/>
      <c r="E4" t="s">
        <v>26</v>
      </c>
      <c r="F4" s="19"/>
      <c r="H4" t="s">
        <v>24</v>
      </c>
      <c r="I4" s="19" t="s">
        <v>81</v>
      </c>
      <c r="J4" s="19" t="s">
        <v>81</v>
      </c>
      <c r="K4" s="19" t="s">
        <v>83</v>
      </c>
      <c r="L4" s="19" t="s">
        <v>85</v>
      </c>
      <c r="M4" s="19" t="s">
        <v>87</v>
      </c>
      <c r="O4" s="19" t="s">
        <v>23</v>
      </c>
    </row>
    <row r="5" spans="1:15" x14ac:dyDescent="0.35">
      <c r="A5" t="s">
        <v>97</v>
      </c>
      <c r="C5" t="s">
        <v>98</v>
      </c>
      <c r="D5" s="19"/>
      <c r="E5" t="s">
        <v>22</v>
      </c>
      <c r="F5" s="19"/>
      <c r="H5" t="s">
        <v>98</v>
      </c>
      <c r="I5" s="19" t="s">
        <v>81</v>
      </c>
      <c r="J5" s="19" t="s">
        <v>83</v>
      </c>
      <c r="K5" s="19" t="s">
        <v>85</v>
      </c>
      <c r="L5" s="19" t="s">
        <v>85</v>
      </c>
      <c r="M5" s="19" t="s">
        <v>87</v>
      </c>
      <c r="O5" s="19" t="s">
        <v>31</v>
      </c>
    </row>
    <row r="6" spans="1:15" x14ac:dyDescent="0.35">
      <c r="A6" t="s">
        <v>17</v>
      </c>
      <c r="C6" t="s">
        <v>27</v>
      </c>
      <c r="D6" s="19"/>
      <c r="E6" t="s">
        <v>28</v>
      </c>
      <c r="F6" s="19"/>
      <c r="H6" t="s">
        <v>27</v>
      </c>
      <c r="I6" s="19" t="s">
        <v>83</v>
      </c>
      <c r="J6" s="19" t="s">
        <v>85</v>
      </c>
      <c r="K6" s="19" t="s">
        <v>85</v>
      </c>
      <c r="L6" s="19" t="s">
        <v>87</v>
      </c>
      <c r="M6" s="19" t="s">
        <v>89</v>
      </c>
    </row>
    <row r="7" spans="1:15" x14ac:dyDescent="0.35">
      <c r="A7" t="s">
        <v>99</v>
      </c>
      <c r="C7" t="s">
        <v>30</v>
      </c>
      <c r="D7" s="19"/>
      <c r="E7" t="s">
        <v>20</v>
      </c>
      <c r="F7" s="19"/>
      <c r="H7" t="s">
        <v>30</v>
      </c>
      <c r="I7" s="19" t="s">
        <v>85</v>
      </c>
      <c r="J7" s="19" t="s">
        <v>87</v>
      </c>
      <c r="K7" s="19" t="s">
        <v>87</v>
      </c>
      <c r="L7" s="19" t="s">
        <v>89</v>
      </c>
      <c r="M7" s="19" t="s">
        <v>89</v>
      </c>
    </row>
    <row r="8" spans="1:15" x14ac:dyDescent="0.35">
      <c r="A8" t="s">
        <v>100</v>
      </c>
    </row>
    <row r="9" spans="1:15" x14ac:dyDescent="0.35">
      <c r="A9" t="s">
        <v>101</v>
      </c>
    </row>
    <row r="10" spans="1:15" x14ac:dyDescent="0.35">
      <c r="A10" t="s">
        <v>102</v>
      </c>
    </row>
    <row r="11" spans="1:15" x14ac:dyDescent="0.35">
      <c r="A11" t="s">
        <v>103</v>
      </c>
    </row>
    <row r="12" spans="1:15" x14ac:dyDescent="0.35">
      <c r="A12" t="s">
        <v>29</v>
      </c>
    </row>
    <row r="13" spans="1:15" x14ac:dyDescent="0.35">
      <c r="A1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Assessment</vt:lpstr>
      <vt:lpstr>Hazard Severity Matrix</vt:lpstr>
      <vt:lpstr>Probability</vt:lpstr>
      <vt:lpstr>Risk Assessment Actions</vt:lpstr>
      <vt:lpstr>Hazard Control Hierarchy</vt:lpstr>
      <vt:lpstr>Look-up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AndersonJr. x4973 04659N</dc:creator>
  <cp:keywords/>
  <dc:description/>
  <cp:lastModifiedBy>James M. Steimel x4826 09728N</cp:lastModifiedBy>
  <cp:revision/>
  <dcterms:created xsi:type="dcterms:W3CDTF">2018-05-08T15:37:17Z</dcterms:created>
  <dcterms:modified xsi:type="dcterms:W3CDTF">2019-05-09T01:57:16Z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