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nis\Desktop\Booster Absorber PDR\"/>
    </mc:Choice>
  </mc:AlternateContent>
  <xr:revisionPtr revIDLastSave="0" documentId="8_{72D9696C-0ACE-4AAC-873E-75E4C54D65CC}" xr6:coauthVersionLast="41" xr6:coauthVersionMax="41" xr10:uidLastSave="{00000000-0000-0000-0000-000000000000}"/>
  <bookViews>
    <workbookView xWindow="1200" yWindow="1220" windowWidth="17680" windowHeight="8730" tabRatio="703" xr2:uid="{00000000-000D-0000-FFFF-FFFF00000000}"/>
  </bookViews>
  <sheets>
    <sheet name="Assessment" sheetId="1" r:id="rId1"/>
    <sheet name="Hazard Severity Matrix" sheetId="2" r:id="rId2"/>
    <sheet name="Probability" sheetId="3" r:id="rId3"/>
    <sheet name="Risk Assessment Actions" sheetId="6" r:id="rId4"/>
    <sheet name="Hazard Control Hierarchy" sheetId="4" r:id="rId5"/>
    <sheet name="Look-up Tables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H10" i="1"/>
  <c r="H9" i="1"/>
  <c r="L9" i="1"/>
  <c r="H7" i="1"/>
  <c r="L7" i="1"/>
  <c r="L6" i="1"/>
  <c r="H6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</calcChain>
</file>

<file path=xl/sharedStrings.xml><?xml version="1.0" encoding="utf-8"?>
<sst xmlns="http://schemas.openxmlformats.org/spreadsheetml/2006/main" count="204" uniqueCount="125">
  <si>
    <t>Mitigations</t>
  </si>
  <si>
    <t>Life Cycle Stage</t>
  </si>
  <si>
    <t>Identifier</t>
  </si>
  <si>
    <t>HAZARD SEVERITY</t>
  </si>
  <si>
    <t>SEVERITY</t>
  </si>
  <si>
    <t>PEOPLE</t>
  </si>
  <si>
    <t>ENVIRONMENT</t>
  </si>
  <si>
    <t>COMPLIANCE</t>
  </si>
  <si>
    <t>PROPERTY</t>
  </si>
  <si>
    <t>PROCESS/PROJECT</t>
  </si>
  <si>
    <t>CRITICAL</t>
  </si>
  <si>
    <t>Multiple deaths from injury or illness; multiple cases of injuries involving permanent disability; or chronic irreversible illnesses.</t>
  </si>
  <si>
    <t>Permanent loss of a public resource (e.g. drinking water, air, stream, or river).</t>
  </si>
  <si>
    <t>Willful disregard for the rules and regulations.</t>
  </si>
  <si>
    <t>Total breakdown identified resulting in loss/shut down of a process or project.</t>
  </si>
  <si>
    <t>HIGH</t>
  </si>
  <si>
    <t>One death from injury or illness; one case of injury involving permanent disability; or chronic irreversible illnesses.</t>
  </si>
  <si>
    <t>Long-term loss of a public resource (e.g., drinking water, air, stream, or river).</t>
  </si>
  <si>
    <t>Major noncompliance that exposes the Lab to significant potential fines and penalties.</t>
  </si>
  <si>
    <t>Loss of a facility or critical program component; (&gt;$5,000,000 total cost*)</t>
  </si>
  <si>
    <t>Major breakdown identified resulting in the failure to attain the budget, schedule, key performance indicators or customer expectations.</t>
  </si>
  <si>
    <t>MEDIUM</t>
  </si>
  <si>
    <t>Injuries or temporary, reversible illnesses resulting in hospitalization of a variable but limited period of disability.</t>
  </si>
  <si>
    <t>Seriously impair the functioning of a public resource.</t>
  </si>
  <si>
    <t>Significant noncompliance that requires reporting to DOE or other authorities.</t>
  </si>
  <si>
    <t>Major property damage or critical program component; 
($1,000,000 - $5,000,000 total cost*)</t>
  </si>
  <si>
    <t>Significant compromise to the attainment of the budget, schedule, key performance indicators or customer expectations which exposes process/project to potential failure if gap cannot be immediately resolved.</t>
  </si>
  <si>
    <t>LOW</t>
  </si>
  <si>
    <t>Injuries or temporary, reversible illnesses not resulting in hospitalization with lost time.</t>
  </si>
  <si>
    <t>Isolated and minor, but measurable, impact(s) on some component(s) of a public resource.</t>
  </si>
  <si>
    <t>Programmatic noncompliance with the Lab's Work Smart set.</t>
  </si>
  <si>
    <t>Minor property damage or critical program component; 
($50,000 - $1,000,000 total cost*)</t>
  </si>
  <si>
    <t>Minor breakdown or gap identified which does not result in significant compromise to the attainment of the budget, schedule, key performance indicators or customer expectations; gaps can be resolved.</t>
  </si>
  <si>
    <t>MINIMAL</t>
  </si>
  <si>
    <t>Injuries or temporary illnesses requiring only minor supportive treatment and no lost time.</t>
  </si>
  <si>
    <t>Specific instance of a noncompliance with the Lab's Work Smart set.</t>
  </si>
  <si>
    <t>Standard property damage or critical program component; (&lt;$50,000 total cost*)</t>
  </si>
  <si>
    <t xml:space="preserve">Minor gaps identified which do not compromise the attainment of the budget, schedule, key performance indicators or customer expectations; gaps can easily be resolved. </t>
  </si>
  <si>
    <t>* total cost = total dollar value including parts, labor, contingency plans, etc. that is necessary to repair/replace property or program component.</t>
  </si>
  <si>
    <r>
      <t xml:space="preserve">Loss of multiple facilities or program components; (&gt;$5,000,000 </t>
    </r>
    <r>
      <rPr>
        <sz val="11"/>
        <rFont val="Calibri"/>
        <family val="2"/>
      </rPr>
      <t>total cost*)</t>
    </r>
  </si>
  <si>
    <t>Severity</t>
  </si>
  <si>
    <t>Probability</t>
  </si>
  <si>
    <t>Critical</t>
  </si>
  <si>
    <t>High</t>
  </si>
  <si>
    <t>Medium</t>
  </si>
  <si>
    <t>Low</t>
  </si>
  <si>
    <t>Minimal</t>
  </si>
  <si>
    <t>Installation</t>
  </si>
  <si>
    <t>Commissioning</t>
  </si>
  <si>
    <t>Operations</t>
  </si>
  <si>
    <t>Equipment Shutdown</t>
  </si>
  <si>
    <t>Maintenance</t>
  </si>
  <si>
    <t>Trouble-shooting</t>
  </si>
  <si>
    <t>Repairs/Replacement</t>
  </si>
  <si>
    <t>Multiple</t>
  </si>
  <si>
    <t>Date:</t>
  </si>
  <si>
    <t>Assessed By:</t>
  </si>
  <si>
    <t>System:</t>
  </si>
  <si>
    <t>Fermilab QAM 12030TA Table 1</t>
  </si>
  <si>
    <t>MISHAP PROBABILITY TABLE</t>
  </si>
  <si>
    <t>PROBABILITY</t>
  </si>
  <si>
    <t>DESCRIPTION</t>
  </si>
  <si>
    <t>Could occur annually</t>
  </si>
  <si>
    <t>Could occur once in two years</t>
  </si>
  <si>
    <t>Occurring not more than once in ten years</t>
  </si>
  <si>
    <t>Occurring not more than once in thirty years</t>
  </si>
  <si>
    <t>Occurring not more than once in one hundred years.</t>
  </si>
  <si>
    <t>Fermilab QAM 12030TA Table 2</t>
  </si>
  <si>
    <t>A - Almost Certain</t>
  </si>
  <si>
    <t>C - Possible</t>
  </si>
  <si>
    <t>E - Rare</t>
  </si>
  <si>
    <t>B - Likely</t>
  </si>
  <si>
    <t>D - Unlikely</t>
  </si>
  <si>
    <t>1 - Very High</t>
  </si>
  <si>
    <t>2 - High</t>
  </si>
  <si>
    <t>3 - Moderate</t>
  </si>
  <si>
    <t>4 - Low</t>
  </si>
  <si>
    <t>5 - Negligible</t>
  </si>
  <si>
    <t>Pre-Mitigation
Severity</t>
  </si>
  <si>
    <t>Pre-Mitigation
Probability</t>
  </si>
  <si>
    <t>Pre-Mitigation
Risk Score</t>
  </si>
  <si>
    <t>Post-Mitigation
Probability</t>
  </si>
  <si>
    <t>Post-Mitigation
Risk Score</t>
  </si>
  <si>
    <t>Post-Mitigation
Severity</t>
  </si>
  <si>
    <t>Potential Hazzard Description</t>
  </si>
  <si>
    <t>Personnel on Access</t>
  </si>
  <si>
    <t>Overexposure to radiation from machine operations</t>
  </si>
  <si>
    <t>Risk Assessment Codes and Actions</t>
  </si>
  <si>
    <t>Unacceptable. Operation not permissible.  Immediate action necessary.</t>
  </si>
  <si>
    <t>Remedial actions to be given a high priority.</t>
  </si>
  <si>
    <t>Remedial actions to be taken at an appropriate time. Can be considered an acceptable risk.</t>
  </si>
  <si>
    <t xml:space="preserve">Remedial action discretionary. </t>
  </si>
  <si>
    <t>No action necessary.</t>
  </si>
  <si>
    <t>Cooling ponds and waters of the state</t>
  </si>
  <si>
    <t>Personnel on access in beamline enclosure</t>
  </si>
  <si>
    <t>Status of Mitigation Implementation</t>
  </si>
  <si>
    <t>Not Implemented</t>
  </si>
  <si>
    <t>Mitigation Status</t>
  </si>
  <si>
    <t>Risk Matrix</t>
  </si>
  <si>
    <t>Comments</t>
  </si>
  <si>
    <t>Integrated into Design</t>
  </si>
  <si>
    <t>Global requirement to supply a radiation safety interlock system.  Technical specification for system to be compliant with FRCM Chapter 10.</t>
  </si>
  <si>
    <t>Who is at risk?</t>
  </si>
  <si>
    <t>What is at risk?</t>
  </si>
  <si>
    <t>Decommissioning</t>
  </si>
  <si>
    <t>Specifications and Interfaces Updated</t>
  </si>
  <si>
    <t>Disposal or Recycling</t>
  </si>
  <si>
    <t>Safety by Design (SbD) Hazard Risk Assessment</t>
  </si>
  <si>
    <t>Fabrication</t>
  </si>
  <si>
    <t>Contractors and Maintenance personnel</t>
  </si>
  <si>
    <t xml:space="preserve"> </t>
  </si>
  <si>
    <t>No measurable impact on component(s) of a public resource</t>
  </si>
  <si>
    <t>I. Kourbanis</t>
  </si>
  <si>
    <t>Environmental impact in Raw Water.</t>
  </si>
  <si>
    <t>Enviroment</t>
  </si>
  <si>
    <t>Use appropriate shielding around the Beam Absorber.</t>
  </si>
  <si>
    <t>Booster Beam Absorber</t>
  </si>
  <si>
    <t>Exposure to radiation in the case we will have to replace the Booster Injection absorber.</t>
  </si>
  <si>
    <t>Exposure to radiation trying to replace the Booster corrector downsream of the absorber.</t>
  </si>
  <si>
    <t>Minimize the radiation exposure by utilizing marble shielding around the absorber. Utilize quick disconnects for fast replacements of the correctors.</t>
  </si>
  <si>
    <t>Install marble shielding to reduce the radiation exposure.</t>
  </si>
  <si>
    <t>Exposure to radiation from the front face of the Beam Absorber during instrumentation inspection.</t>
  </si>
  <si>
    <t>Monolithic absorber shielding design. Integrate shielding into absorber's block.</t>
  </si>
  <si>
    <t>Utilize quick disconnect with crane handling.</t>
  </si>
  <si>
    <t>Exposure to radiation from replacing the downstream ORBUMP magnet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</si>
</sst>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5C3D4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5C868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59592"/>
      </left>
      <right/>
      <top/>
      <bottom/>
      <diagonal/>
    </border>
    <border>
      <left/>
      <right style="thick">
        <color rgb="FF559592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/>
    </xf>
    <xf numFmtId="14" fontId="0" fillId="0" borderId="0" xfId="0" applyNumberFormat="1" applyAlignment="1">
      <alignment horizontal="right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1">
    <cellStyle name="Normal" xfId="0" builtinId="0"/>
  </cellStyles>
  <dxfs count="61"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E7F5DE"/>
        </patternFill>
      </fill>
    </dxf>
    <dxf>
      <fill>
        <patternFill>
          <bgColor rgb="FF99BFAA"/>
        </patternFill>
      </fill>
    </dxf>
    <dxf>
      <font>
        <b/>
        <i/>
        <color theme="0"/>
      </font>
      <fill>
        <patternFill>
          <bgColor rgb="FF5C868D"/>
        </patternFill>
      </fill>
    </dxf>
    <dxf>
      <border>
        <left style="thin">
          <color rgb="FF559595"/>
        </left>
        <right style="thin">
          <color rgb="FF559595"/>
        </right>
        <bottom style="thin">
          <color rgb="FF559595"/>
        </bottom>
        <vertical style="thin">
          <color rgb="FF559595"/>
        </vertic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60"/>
      <tableStyleElement type="headerRow" dxfId="59"/>
      <tableStyleElement type="firstRowStripe" dxfId="58"/>
      <tableStyleElement type="secondRowStripe" dxfId="57"/>
    </tableStyle>
  </tableStyles>
  <colors>
    <mruColors>
      <color rgb="FF559592"/>
      <color rgb="FF5C868D"/>
      <color rgb="FF559595"/>
      <color rgb="FF5C3D46"/>
      <color rgb="FFE7F5DE"/>
      <color rgb="FF99BFAA"/>
      <color rgb="FFC2D3DA"/>
      <color rgb="FF81A3A7"/>
      <color rgb="FF585A5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0</xdr:rowOff>
    </xdr:from>
    <xdr:to>
      <xdr:col>14</xdr:col>
      <xdr:colOff>573292</xdr:colOff>
      <xdr:row>27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A819A-2E49-426A-A550-4A2ACF58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85057"/>
          <a:ext cx="8475232" cy="49203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N31" totalsRowShown="0" headerRowDxfId="15" dataDxfId="14">
  <tableColumns count="14">
    <tableColumn id="1" xr3:uid="{00000000-0010-0000-0000-000001000000}" name="Identifier" dataDxfId="13"/>
    <tableColumn id="3" xr3:uid="{00000000-0010-0000-0000-000003000000}" name="Potential Hazzard Description" dataDxfId="12"/>
    <tableColumn id="2" xr3:uid="{00000000-0010-0000-0000-000002000000}" name="Life Cycle Stage" dataDxfId="11"/>
    <tableColumn id="4" xr3:uid="{00000000-0010-0000-0000-000004000000}" name="Who is at risk?" dataDxfId="10"/>
    <tableColumn id="5" xr3:uid="{00000000-0010-0000-0000-000005000000}" name="What is at risk?" dataDxfId="9"/>
    <tableColumn id="10" xr3:uid="{00000000-0010-0000-0000-00000A000000}" name="Pre-Mitigation_x000a_Severity" dataDxfId="8"/>
    <tableColumn id="11" xr3:uid="{00000000-0010-0000-0000-00000B000000}" name="Pre-Mitigation_x000a_Probability" dataDxfId="7"/>
    <tableColumn id="12" xr3:uid="{00000000-0010-0000-0000-00000C000000}" name="Pre-Mitigation_x000a_Risk Score" dataDxfId="6">
      <calculatedColumnFormula>IFERROR(INDEX( 'Look-up Tables'!$I$3:$M$7, MATCH(F6,'Look-up Tables'!$H$3:$H$7,0), MATCH(G6,'Look-up Tables'!$I$2:$M$2,0)), " ")</calculatedColumnFormula>
    </tableColumn>
    <tableColumn id="9" xr3:uid="{00000000-0010-0000-0000-000009000000}" name="Mitigations" dataDxfId="5"/>
    <tableColumn id="6" xr3:uid="{00000000-0010-0000-0000-000006000000}" name="Post-Mitigation_x000a_Severity" dataDxfId="4"/>
    <tableColumn id="7" xr3:uid="{00000000-0010-0000-0000-000007000000}" name="Post-Mitigation_x000a_Probability" dataDxfId="3"/>
    <tableColumn id="8" xr3:uid="{00000000-0010-0000-0000-000008000000}" name="Post-Mitigation_x000a_Risk Score" dataDxfId="2">
      <calculatedColumnFormula>IFERROR(INDEX( 'Look-up Tables'!$I$3:$M$7, MATCH(J6,'Look-up Tables'!$H$3:$H$7,0), MATCH(K6,'Look-up Tables'!$I$2:$M$2,0)), " ")</calculatedColumnFormula>
    </tableColumn>
    <tableColumn id="16" xr3:uid="{00000000-0010-0000-0000-000010000000}" name="Status of Mitigation Implementation" dataDxfId="1"/>
    <tableColumn id="15" xr3:uid="{00000000-0010-0000-0000-00000F000000}" name="Comment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1"/>
  <sheetViews>
    <sheetView tabSelected="1" topLeftCell="D10" zoomScale="70" zoomScaleNormal="70" workbookViewId="0">
      <selection activeCell="K17" sqref="K17"/>
    </sheetView>
  </sheetViews>
  <sheetFormatPr defaultColWidth="8.81640625" defaultRowHeight="14.5" x14ac:dyDescent="0.35"/>
  <cols>
    <col min="1" max="1" width="11.81640625" style="28" customWidth="1"/>
    <col min="2" max="2" width="32.26953125" style="28" customWidth="1"/>
    <col min="3" max="3" width="16" style="28" customWidth="1"/>
    <col min="4" max="4" width="20.453125" style="28" customWidth="1"/>
    <col min="5" max="5" width="18.7265625" style="28" customWidth="1"/>
    <col min="6" max="8" width="16.81640625" style="28" customWidth="1"/>
    <col min="9" max="9" width="43.7265625" style="28" customWidth="1"/>
    <col min="10" max="12" width="16.7265625" style="28" customWidth="1"/>
    <col min="13" max="13" width="20.54296875" style="28" customWidth="1"/>
    <col min="14" max="14" width="31.26953125" style="28" customWidth="1"/>
    <col min="15" max="15" width="9.81640625" style="28" customWidth="1"/>
    <col min="16" max="16" width="13.1796875" style="28" customWidth="1"/>
    <col min="17" max="17" width="13.7265625" style="28" customWidth="1"/>
    <col min="18" max="16384" width="8.81640625" style="28"/>
  </cols>
  <sheetData>
    <row r="1" spans="1:17" ht="25.15" customHeight="1" x14ac:dyDescent="0.6">
      <c r="A1" s="41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x14ac:dyDescent="0.35">
      <c r="A2" s="29" t="s">
        <v>55</v>
      </c>
      <c r="B2" s="40">
        <v>43785</v>
      </c>
      <c r="C2" s="29" t="s">
        <v>56</v>
      </c>
      <c r="D2" s="30" t="s">
        <v>112</v>
      </c>
    </row>
    <row r="3" spans="1:17" x14ac:dyDescent="0.35">
      <c r="A3" s="29" t="s">
        <v>57</v>
      </c>
      <c r="B3" s="30" t="s">
        <v>116</v>
      </c>
    </row>
    <row r="5" spans="1:17" s="31" customFormat="1" ht="29" x14ac:dyDescent="0.35">
      <c r="A5" s="32" t="s">
        <v>2</v>
      </c>
      <c r="B5" s="32" t="s">
        <v>84</v>
      </c>
      <c r="C5" s="32" t="s">
        <v>1</v>
      </c>
      <c r="D5" s="32" t="s">
        <v>102</v>
      </c>
      <c r="E5" s="32" t="s">
        <v>103</v>
      </c>
      <c r="F5" s="36" t="s">
        <v>78</v>
      </c>
      <c r="G5" s="32" t="s">
        <v>79</v>
      </c>
      <c r="H5" s="37" t="s">
        <v>80</v>
      </c>
      <c r="I5" s="32" t="s">
        <v>0</v>
      </c>
      <c r="J5" s="36" t="s">
        <v>83</v>
      </c>
      <c r="K5" s="32" t="s">
        <v>81</v>
      </c>
      <c r="L5" s="37" t="s">
        <v>82</v>
      </c>
      <c r="M5" s="32" t="s">
        <v>95</v>
      </c>
      <c r="N5" s="32" t="s">
        <v>99</v>
      </c>
      <c r="O5" s="20"/>
      <c r="P5" s="20"/>
      <c r="Q5" s="20"/>
    </row>
    <row r="6" spans="1:17" s="31" customFormat="1" ht="43.5" x14ac:dyDescent="0.35">
      <c r="A6" s="32" t="s">
        <v>110</v>
      </c>
      <c r="B6" s="34" t="s">
        <v>86</v>
      </c>
      <c r="C6" s="33" t="s">
        <v>49</v>
      </c>
      <c r="D6" s="33" t="s">
        <v>94</v>
      </c>
      <c r="E6" s="33"/>
      <c r="F6" s="36" t="s">
        <v>42</v>
      </c>
      <c r="G6" s="32" t="s">
        <v>68</v>
      </c>
      <c r="H6" s="37" t="str">
        <f>IFERROR(INDEX( 'Look-up Tables'!$I$3:$M$7, MATCH(F6,'Look-up Tables'!$H$3:$H$7,0), MATCH(G6,'Look-up Tables'!$I$2:$M$2,0)), " ")</f>
        <v>1 - Very High</v>
      </c>
      <c r="I6" s="34" t="s">
        <v>101</v>
      </c>
      <c r="J6" s="36" t="s">
        <v>42</v>
      </c>
      <c r="K6" s="32" t="s">
        <v>70</v>
      </c>
      <c r="L6" s="37" t="str">
        <f>IFERROR(INDEX( 'Look-up Tables'!$I$3:$M$7, MATCH(J6,'Look-up Tables'!$H$3:$H$7,0), MATCH(K6,'Look-up Tables'!$I$2:$M$2,0)), " ")</f>
        <v>3 - Moderate</v>
      </c>
      <c r="M6" s="32" t="s">
        <v>100</v>
      </c>
      <c r="N6" s="32"/>
      <c r="O6" s="20"/>
      <c r="P6" s="20"/>
      <c r="Q6" s="20"/>
    </row>
    <row r="7" spans="1:17" s="35" customFormat="1" x14ac:dyDescent="0.35">
      <c r="A7" s="32"/>
      <c r="B7" s="34"/>
      <c r="C7" s="33"/>
      <c r="D7" s="33"/>
      <c r="E7" s="33"/>
      <c r="F7" s="36"/>
      <c r="G7" s="32"/>
      <c r="H7" s="37" t="str">
        <f>IFERROR(INDEX( 'Look-up Tables'!$I$3:$M$7, MATCH(F7,'Look-up Tables'!$H$3:$H$7,0), MATCH(G7,'Look-up Tables'!$I$2:$M$2,0)), " ")</f>
        <v xml:space="preserve"> </v>
      </c>
      <c r="I7" s="34"/>
      <c r="J7" s="36"/>
      <c r="K7" s="32"/>
      <c r="L7" s="37" t="str">
        <f>IFERROR(INDEX( 'Look-up Tables'!$I$3:$M$7, MATCH(J7,'Look-up Tables'!$H$3:$H$7,0), MATCH(K7,'Look-up Tables'!$I$2:$M$2,0)), " ")</f>
        <v xml:space="preserve"> </v>
      </c>
      <c r="M7" s="32"/>
      <c r="N7" s="32"/>
      <c r="O7" s="20"/>
      <c r="P7" s="20"/>
      <c r="Q7" s="20"/>
    </row>
    <row r="8" spans="1:17" ht="43.5" x14ac:dyDescent="0.35">
      <c r="A8" s="33"/>
      <c r="B8" s="34" t="s">
        <v>121</v>
      </c>
      <c r="C8" s="33" t="s">
        <v>49</v>
      </c>
      <c r="D8" s="33" t="s">
        <v>94</v>
      </c>
      <c r="E8" s="33"/>
      <c r="F8" s="36" t="s">
        <v>44</v>
      </c>
      <c r="G8" s="32" t="s">
        <v>69</v>
      </c>
      <c r="H8" s="37" t="str">
        <f>IFERROR(INDEX( 'Look-up Tables'!$I$3:$M$7, MATCH(F8,'Look-up Tables'!$H$3:$H$7,0), MATCH(G8,'Look-up Tables'!$I$2:$M$2,0)), " ")</f>
        <v>3 - Moderate</v>
      </c>
      <c r="I8" s="34" t="s">
        <v>120</v>
      </c>
      <c r="J8" s="36" t="s">
        <v>45</v>
      </c>
      <c r="K8" s="32" t="s">
        <v>72</v>
      </c>
      <c r="L8" s="37" t="str">
        <f>IFERROR(INDEX( 'Look-up Tables'!$I$3:$M$7, MATCH(J8,'Look-up Tables'!$H$3:$H$7,0), MATCH(K8,'Look-up Tables'!$I$2:$M$2,0)), " ")</f>
        <v>4 - Low</v>
      </c>
      <c r="M8" s="32" t="s">
        <v>100</v>
      </c>
      <c r="N8" s="32"/>
      <c r="O8" s="20"/>
      <c r="P8" s="20"/>
      <c r="Q8" s="20"/>
    </row>
    <row r="9" spans="1:17" x14ac:dyDescent="0.35">
      <c r="A9" s="33"/>
      <c r="B9" s="34"/>
      <c r="C9" s="33"/>
      <c r="D9" s="33"/>
      <c r="E9" s="33"/>
      <c r="F9" s="36"/>
      <c r="G9" s="32"/>
      <c r="H9" s="37" t="str">
        <f>IFERROR(INDEX( 'Look-up Tables'!$I$3:$M$7, MATCH(F9,'Look-up Tables'!$H$3:$H$7,0), MATCH(G9,'Look-up Tables'!$I$2:$M$2,0)), " ")</f>
        <v xml:space="preserve"> </v>
      </c>
      <c r="I9" s="34"/>
      <c r="J9" s="36"/>
      <c r="K9" s="32"/>
      <c r="L9" s="37" t="str">
        <f>IFERROR(INDEX( 'Look-up Tables'!$I$3:$M$7, MATCH(J9,'Look-up Tables'!$H$3:$H$7,0), MATCH(K9,'Look-up Tables'!$I$2:$M$2,0)), " ")</f>
        <v xml:space="preserve"> </v>
      </c>
      <c r="M9" s="32"/>
      <c r="N9" s="32"/>
      <c r="O9" s="20"/>
      <c r="P9" s="20"/>
      <c r="Q9" s="20"/>
    </row>
    <row r="10" spans="1:17" ht="43.5" x14ac:dyDescent="0.35">
      <c r="A10" s="33"/>
      <c r="B10" s="34" t="s">
        <v>117</v>
      </c>
      <c r="C10" s="33" t="s">
        <v>49</v>
      </c>
      <c r="D10" s="33" t="s">
        <v>85</v>
      </c>
      <c r="E10" s="33"/>
      <c r="F10" s="36" t="s">
        <v>43</v>
      </c>
      <c r="G10" s="32" t="s">
        <v>72</v>
      </c>
      <c r="H10" s="37" t="str">
        <f>IFERROR(INDEX( 'Look-up Tables'!$I$3:$M$7, MATCH(F10,'Look-up Tables'!$H$3:$H$7,0), MATCH(G10,'Look-up Tables'!$I$2:$M$2,0)), " ")</f>
        <v>3 - Moderate</v>
      </c>
      <c r="I10" s="34" t="s">
        <v>122</v>
      </c>
      <c r="J10" s="36" t="s">
        <v>45</v>
      </c>
      <c r="K10" s="32" t="s">
        <v>70</v>
      </c>
      <c r="L10" s="37" t="str">
        <f>IFERROR(INDEX( 'Look-up Tables'!$I$3:$M$7, MATCH(J10,'Look-up Tables'!$H$3:$H$7,0), MATCH(K10,'Look-up Tables'!$I$2:$M$2,0)), " ")</f>
        <v>5 - Negligible</v>
      </c>
      <c r="M10" s="32" t="s">
        <v>100</v>
      </c>
      <c r="N10" s="32"/>
      <c r="O10" s="20"/>
      <c r="P10" s="20"/>
      <c r="Q10" s="20"/>
    </row>
    <row r="11" spans="1:17" x14ac:dyDescent="0.35">
      <c r="A11" s="33"/>
      <c r="B11" s="34"/>
      <c r="C11" s="33"/>
      <c r="D11" s="33"/>
      <c r="E11" s="33"/>
      <c r="F11" s="36"/>
      <c r="G11" s="32"/>
      <c r="H11" s="37" t="str">
        <f>IFERROR(INDEX( 'Look-up Tables'!$I$3:$M$7, MATCH(F11,'Look-up Tables'!$H$3:$H$7,0), MATCH(G11,'Look-up Tables'!$I$2:$M$2,0)), " ")</f>
        <v xml:space="preserve"> </v>
      </c>
      <c r="I11" s="34"/>
      <c r="J11" s="36"/>
      <c r="K11" s="32"/>
      <c r="L11" s="37" t="str">
        <f>IFERROR(INDEX( 'Look-up Tables'!$I$3:$M$7, MATCH(J11,'Look-up Tables'!$H$3:$H$7,0), MATCH(K11,'Look-up Tables'!$I$2:$M$2,0)), " ")</f>
        <v xml:space="preserve"> </v>
      </c>
      <c r="M11" s="32"/>
      <c r="N11" s="32"/>
      <c r="O11" s="20"/>
      <c r="P11" s="20"/>
      <c r="Q11" s="20"/>
    </row>
    <row r="12" spans="1:17" ht="58" x14ac:dyDescent="0.35">
      <c r="A12" s="33"/>
      <c r="B12" s="34" t="s">
        <v>118</v>
      </c>
      <c r="C12" s="33" t="s">
        <v>54</v>
      </c>
      <c r="D12" s="33" t="s">
        <v>109</v>
      </c>
      <c r="E12" s="33"/>
      <c r="F12" s="36" t="s">
        <v>43</v>
      </c>
      <c r="G12" s="32" t="s">
        <v>69</v>
      </c>
      <c r="H12" s="37" t="str">
        <f>IFERROR(INDEX( 'Look-up Tables'!$I$3:$M$7, MATCH(F12,'Look-up Tables'!$H$3:$H$7,0), MATCH(G12,'Look-up Tables'!$I$2:$M$2,0)), " ")</f>
        <v>2 - High</v>
      </c>
      <c r="I12" s="34" t="s">
        <v>119</v>
      </c>
      <c r="J12" s="36" t="s">
        <v>45</v>
      </c>
      <c r="K12" s="32" t="s">
        <v>69</v>
      </c>
      <c r="L12" s="37" t="str">
        <f>IFERROR(INDEX( 'Look-up Tables'!$I$3:$M$7, MATCH(J12,'Look-up Tables'!$H$3:$H$7,0), MATCH(K12,'Look-up Tables'!$I$2:$M$2,0)), " ")</f>
        <v>3 - Moderate</v>
      </c>
      <c r="M12" s="32" t="s">
        <v>100</v>
      </c>
      <c r="N12" s="32"/>
      <c r="O12" s="20"/>
      <c r="P12" s="20"/>
      <c r="Q12" s="20"/>
    </row>
    <row r="13" spans="1:17" x14ac:dyDescent="0.35">
      <c r="A13" s="33"/>
      <c r="B13" s="34"/>
      <c r="C13" s="33"/>
      <c r="D13" s="33"/>
      <c r="E13" s="33"/>
      <c r="F13" s="36"/>
      <c r="G13" s="32"/>
      <c r="H13" s="37" t="str">
        <f>IFERROR(INDEX( 'Look-up Tables'!$I$3:$M$7, MATCH(F13,'Look-up Tables'!$H$3:$H$7,0), MATCH(G13,'Look-up Tables'!$I$2:$M$2,0)), " ")</f>
        <v xml:space="preserve"> </v>
      </c>
      <c r="I13" s="34"/>
      <c r="J13" s="36"/>
      <c r="K13" s="32"/>
      <c r="L13" s="37" t="str">
        <f>IFERROR(INDEX( 'Look-up Tables'!$I$3:$M$7, MATCH(J13,'Look-up Tables'!$H$3:$H$7,0), MATCH(K13,'Look-up Tables'!$I$2:$M$2,0)), " ")</f>
        <v xml:space="preserve"> </v>
      </c>
      <c r="M13" s="32"/>
      <c r="N13" s="32"/>
      <c r="O13" s="20"/>
      <c r="P13" s="20"/>
      <c r="Q13" s="20"/>
    </row>
    <row r="14" spans="1:17" x14ac:dyDescent="0.35">
      <c r="A14" s="33"/>
      <c r="B14" s="34"/>
      <c r="C14" s="33"/>
      <c r="D14" s="33"/>
      <c r="E14" s="33"/>
      <c r="F14" s="36"/>
      <c r="G14" s="32"/>
      <c r="H14" s="37" t="str">
        <f>IFERROR(INDEX( 'Look-up Tables'!$I$3:$M$7, MATCH(F14,'Look-up Tables'!$H$3:$H$7,0), MATCH(G14,'Look-up Tables'!$I$2:$M$2,0)), " ")</f>
        <v xml:space="preserve"> </v>
      </c>
      <c r="I14" s="34"/>
      <c r="J14" s="36"/>
      <c r="K14" s="32"/>
      <c r="L14" s="37" t="str">
        <f>IFERROR(INDEX( 'Look-up Tables'!$I$3:$M$7, MATCH(J14,'Look-up Tables'!$H$3:$H$7,0), MATCH(K14,'Look-up Tables'!$I$2:$M$2,0)), " ")</f>
        <v xml:space="preserve"> </v>
      </c>
      <c r="M14" s="32"/>
      <c r="N14" s="32"/>
      <c r="O14" s="20"/>
      <c r="P14" s="20"/>
      <c r="Q14" s="20"/>
    </row>
    <row r="15" spans="1:17" ht="29" x14ac:dyDescent="0.35">
      <c r="A15" s="33"/>
      <c r="B15" s="34" t="s">
        <v>113</v>
      </c>
      <c r="C15" s="33" t="s">
        <v>49</v>
      </c>
      <c r="D15" s="33" t="s">
        <v>114</v>
      </c>
      <c r="E15" s="33" t="s">
        <v>93</v>
      </c>
      <c r="F15" s="36" t="s">
        <v>43</v>
      </c>
      <c r="G15" s="32" t="s">
        <v>71</v>
      </c>
      <c r="H15" s="37" t="str">
        <f>IFERROR(INDEX( 'Look-up Tables'!$I$3:$M$7, MATCH(F15,'Look-up Tables'!$H$3:$H$7,0), MATCH(G15,'Look-up Tables'!$I$2:$M$2,0)), " ")</f>
        <v>1 - Very High</v>
      </c>
      <c r="I15" s="34" t="s">
        <v>115</v>
      </c>
      <c r="J15" s="36" t="s">
        <v>46</v>
      </c>
      <c r="K15" s="32" t="s">
        <v>69</v>
      </c>
      <c r="L15" s="37" t="str">
        <f>IFERROR(INDEX( 'Look-up Tables'!$I$3:$M$7, MATCH(J15,'Look-up Tables'!$H$3:$H$7,0), MATCH(K15,'Look-up Tables'!$I$2:$M$2,0)), " ")</f>
        <v>4 - Low</v>
      </c>
      <c r="M15" s="32" t="s">
        <v>100</v>
      </c>
      <c r="N15" s="32"/>
      <c r="O15" s="20"/>
      <c r="P15" s="20"/>
      <c r="Q15" s="20"/>
    </row>
    <row r="16" spans="1:17" x14ac:dyDescent="0.35">
      <c r="A16" s="33"/>
      <c r="B16" s="34"/>
      <c r="C16" s="33"/>
      <c r="D16" s="33"/>
      <c r="E16" s="33"/>
      <c r="F16" s="36"/>
      <c r="G16" s="32"/>
      <c r="H16" s="37" t="str">
        <f>IFERROR(INDEX( 'Look-up Tables'!$I$3:$M$7, MATCH(F16,'Look-up Tables'!$H$3:$H$7,0), MATCH(G16,'Look-up Tables'!$I$2:$M$2,0)), " ")</f>
        <v xml:space="preserve"> </v>
      </c>
      <c r="I16" s="34"/>
      <c r="J16" s="36"/>
      <c r="K16" s="32"/>
      <c r="L16" s="37" t="str">
        <f>IFERROR(INDEX( 'Look-up Tables'!$I$3:$M$7, MATCH(J16,'Look-up Tables'!$H$3:$H$7,0), MATCH(K16,'Look-up Tables'!$I$2:$M$2,0)), " ")</f>
        <v xml:space="preserve"> </v>
      </c>
      <c r="M16" s="32"/>
      <c r="N16" s="32"/>
      <c r="O16" s="20"/>
      <c r="P16" s="20"/>
      <c r="Q16" s="20"/>
    </row>
    <row r="17" spans="1:17" ht="43.5" x14ac:dyDescent="0.35">
      <c r="A17" s="33"/>
      <c r="B17" s="34" t="s">
        <v>124</v>
      </c>
      <c r="C17" s="33" t="s">
        <v>49</v>
      </c>
      <c r="D17" s="33" t="s">
        <v>109</v>
      </c>
      <c r="E17" s="33"/>
      <c r="F17" s="36" t="s">
        <v>43</v>
      </c>
      <c r="G17" s="32" t="s">
        <v>69</v>
      </c>
      <c r="H17" s="37" t="str">
        <f>IFERROR(INDEX( 'Look-up Tables'!$I$3:$M$7, MATCH(F17,'Look-up Tables'!$H$3:$H$7,0), MATCH(G17,'Look-up Tables'!$I$2:$M$2,0)), " ")</f>
        <v>2 - High</v>
      </c>
      <c r="I17" s="34" t="s">
        <v>123</v>
      </c>
      <c r="J17" s="36" t="s">
        <v>45</v>
      </c>
      <c r="K17" s="32" t="s">
        <v>69</v>
      </c>
      <c r="L17" s="37" t="str">
        <f>IFERROR(INDEX( 'Look-up Tables'!$I$3:$M$7, MATCH(J17,'Look-up Tables'!$H$3:$H$7,0), MATCH(K17,'Look-up Tables'!$I$2:$M$2,0)), " ")</f>
        <v>3 - Moderate</v>
      </c>
      <c r="M17" s="32" t="s">
        <v>100</v>
      </c>
      <c r="N17" s="32"/>
      <c r="O17" s="20"/>
      <c r="P17" s="20"/>
      <c r="Q17" s="20"/>
    </row>
    <row r="18" spans="1:17" x14ac:dyDescent="0.35">
      <c r="A18" s="33"/>
      <c r="B18" s="34"/>
      <c r="C18" s="33"/>
      <c r="D18" s="33"/>
      <c r="E18" s="33"/>
      <c r="F18" s="36"/>
      <c r="G18" s="32"/>
      <c r="H18" s="37" t="str">
        <f>IFERROR(INDEX( 'Look-up Tables'!$I$3:$M$7, MATCH(F18,'Look-up Tables'!$H$3:$H$7,0), MATCH(G18,'Look-up Tables'!$I$2:$M$2,0)), " ")</f>
        <v xml:space="preserve"> </v>
      </c>
      <c r="I18" s="34"/>
      <c r="J18" s="36"/>
      <c r="K18" s="32"/>
      <c r="L18" s="37" t="str">
        <f>IFERROR(INDEX( 'Look-up Tables'!$I$3:$M$7, MATCH(J18,'Look-up Tables'!$H$3:$H$7,0), MATCH(K18,'Look-up Tables'!$I$2:$M$2,0)), " ")</f>
        <v xml:space="preserve"> </v>
      </c>
      <c r="M18" s="32"/>
      <c r="N18" s="32"/>
      <c r="O18" s="20"/>
      <c r="P18" s="20"/>
      <c r="Q18" s="20"/>
    </row>
    <row r="19" spans="1:17" x14ac:dyDescent="0.35">
      <c r="A19" s="33"/>
      <c r="B19" s="34"/>
      <c r="C19" s="33"/>
      <c r="D19" s="33"/>
      <c r="E19" s="33"/>
      <c r="F19" s="36"/>
      <c r="G19" s="32"/>
      <c r="H19" s="37" t="str">
        <f>IFERROR(INDEX( 'Look-up Tables'!$I$3:$M$7, MATCH(F19,'Look-up Tables'!$H$3:$H$7,0), MATCH(G19,'Look-up Tables'!$I$2:$M$2,0)), " ")</f>
        <v xml:space="preserve"> </v>
      </c>
      <c r="I19" s="34"/>
      <c r="J19" s="36"/>
      <c r="K19" s="32"/>
      <c r="L19" s="37" t="str">
        <f>IFERROR(INDEX( 'Look-up Tables'!$I$3:$M$7, MATCH(J19,'Look-up Tables'!$H$3:$H$7,0), MATCH(K19,'Look-up Tables'!$I$2:$M$2,0)), " ")</f>
        <v xml:space="preserve"> </v>
      </c>
      <c r="M19" s="32"/>
      <c r="N19" s="32"/>
      <c r="O19" s="20"/>
      <c r="P19" s="20"/>
      <c r="Q19" s="20"/>
    </row>
    <row r="20" spans="1:17" x14ac:dyDescent="0.35">
      <c r="A20" s="33"/>
      <c r="B20" s="34"/>
      <c r="C20" s="33"/>
      <c r="D20" s="33"/>
      <c r="E20" s="33"/>
      <c r="F20" s="36"/>
      <c r="G20" s="32"/>
      <c r="H20" s="37" t="str">
        <f>IFERROR(INDEX( 'Look-up Tables'!$I$3:$M$7, MATCH(F20,'Look-up Tables'!$H$3:$H$7,0), MATCH(G20,'Look-up Tables'!$I$2:$M$2,0)), " ")</f>
        <v xml:space="preserve"> </v>
      </c>
      <c r="I20" s="34"/>
      <c r="J20" s="36"/>
      <c r="K20" s="32"/>
      <c r="L20" s="37" t="str">
        <f>IFERROR(INDEX( 'Look-up Tables'!$I$3:$M$7, MATCH(J20,'Look-up Tables'!$H$3:$H$7,0), MATCH(K20,'Look-up Tables'!$I$2:$M$2,0)), " ")</f>
        <v xml:space="preserve"> </v>
      </c>
      <c r="M20" s="32"/>
      <c r="N20" s="32"/>
      <c r="O20" s="20"/>
      <c r="P20" s="20"/>
      <c r="Q20" s="20"/>
    </row>
    <row r="21" spans="1:17" x14ac:dyDescent="0.35">
      <c r="A21" s="33"/>
      <c r="B21" s="34"/>
      <c r="C21" s="33"/>
      <c r="D21" s="33"/>
      <c r="E21" s="33"/>
      <c r="F21" s="36"/>
      <c r="G21" s="32"/>
      <c r="H21" s="37" t="str">
        <f>IFERROR(INDEX( 'Look-up Tables'!$I$3:$M$7, MATCH(F21,'Look-up Tables'!$H$3:$H$7,0), MATCH(G21,'Look-up Tables'!$I$2:$M$2,0)), " ")</f>
        <v xml:space="preserve"> </v>
      </c>
      <c r="I21" s="34"/>
      <c r="J21" s="36"/>
      <c r="K21" s="32"/>
      <c r="L21" s="37" t="str">
        <f>IFERROR(INDEX( 'Look-up Tables'!$I$3:$M$7, MATCH(J21,'Look-up Tables'!$H$3:$H$7,0), MATCH(K21,'Look-up Tables'!$I$2:$M$2,0)), " ")</f>
        <v xml:space="preserve"> </v>
      </c>
      <c r="M21" s="32"/>
      <c r="N21" s="32"/>
      <c r="O21" s="20"/>
      <c r="P21" s="20"/>
      <c r="Q21" s="20"/>
    </row>
    <row r="22" spans="1:17" x14ac:dyDescent="0.35">
      <c r="A22" s="33"/>
      <c r="B22" s="34"/>
      <c r="C22" s="33"/>
      <c r="D22" s="33"/>
      <c r="E22" s="33"/>
      <c r="F22" s="36"/>
      <c r="G22" s="32"/>
      <c r="H22" s="37" t="str">
        <f>IFERROR(INDEX( 'Look-up Tables'!$I$3:$M$7, MATCH(F22,'Look-up Tables'!$H$3:$H$7,0), MATCH(G22,'Look-up Tables'!$I$2:$M$2,0)), " ")</f>
        <v xml:space="preserve"> </v>
      </c>
      <c r="I22" s="34"/>
      <c r="J22" s="36"/>
      <c r="K22" s="32"/>
      <c r="L22" s="37" t="str">
        <f>IFERROR(INDEX( 'Look-up Tables'!$I$3:$M$7, MATCH(J22,'Look-up Tables'!$H$3:$H$7,0), MATCH(K22,'Look-up Tables'!$I$2:$M$2,0)), " ")</f>
        <v xml:space="preserve"> </v>
      </c>
      <c r="M22" s="32"/>
      <c r="N22" s="32"/>
      <c r="O22" s="20"/>
      <c r="P22" s="20"/>
      <c r="Q22" s="20"/>
    </row>
    <row r="23" spans="1:17" x14ac:dyDescent="0.35">
      <c r="A23" s="33"/>
      <c r="B23" s="34"/>
      <c r="C23" s="33"/>
      <c r="D23" s="33"/>
      <c r="E23" s="33"/>
      <c r="F23" s="36"/>
      <c r="G23" s="32"/>
      <c r="H23" s="37" t="str">
        <f>IFERROR(INDEX( 'Look-up Tables'!$I$3:$M$7, MATCH(F23,'Look-up Tables'!$H$3:$H$7,0), MATCH(G23,'Look-up Tables'!$I$2:$M$2,0)), " ")</f>
        <v xml:space="preserve"> </v>
      </c>
      <c r="I23" s="34"/>
      <c r="J23" s="36"/>
      <c r="K23" s="32"/>
      <c r="L23" s="37" t="str">
        <f>IFERROR(INDEX( 'Look-up Tables'!$I$3:$M$7, MATCH(J23,'Look-up Tables'!$H$3:$H$7,0), MATCH(K23,'Look-up Tables'!$I$2:$M$2,0)), " ")</f>
        <v xml:space="preserve"> </v>
      </c>
      <c r="M23" s="32"/>
      <c r="N23" s="32"/>
      <c r="O23" s="20"/>
      <c r="P23" s="20"/>
      <c r="Q23" s="20"/>
    </row>
    <row r="24" spans="1:17" x14ac:dyDescent="0.35">
      <c r="A24" s="33"/>
      <c r="B24" s="34"/>
      <c r="C24" s="33"/>
      <c r="D24" s="33"/>
      <c r="E24" s="33"/>
      <c r="F24" s="36"/>
      <c r="G24" s="32"/>
      <c r="H24" s="37" t="str">
        <f>IFERROR(INDEX( 'Look-up Tables'!$I$3:$M$7, MATCH(F24,'Look-up Tables'!$H$3:$H$7,0), MATCH(G24,'Look-up Tables'!$I$2:$M$2,0)), " ")</f>
        <v xml:space="preserve"> </v>
      </c>
      <c r="I24" s="34"/>
      <c r="J24" s="36"/>
      <c r="K24" s="32"/>
      <c r="L24" s="37" t="str">
        <f>IFERROR(INDEX( 'Look-up Tables'!$I$3:$M$7, MATCH(J24,'Look-up Tables'!$H$3:$H$7,0), MATCH(K24,'Look-up Tables'!$I$2:$M$2,0)), " ")</f>
        <v xml:space="preserve"> </v>
      </c>
      <c r="M24" s="32"/>
      <c r="N24" s="32"/>
      <c r="O24" s="20"/>
      <c r="P24" s="20"/>
      <c r="Q24" s="20"/>
    </row>
    <row r="25" spans="1:17" x14ac:dyDescent="0.35">
      <c r="A25" s="33"/>
      <c r="B25" s="34"/>
      <c r="C25" s="33"/>
      <c r="D25" s="33"/>
      <c r="E25" s="33"/>
      <c r="F25" s="36"/>
      <c r="G25" s="32"/>
      <c r="H25" s="37" t="str">
        <f>IFERROR(INDEX( 'Look-up Tables'!$I$3:$M$7, MATCH(F25,'Look-up Tables'!$H$3:$H$7,0), MATCH(G25,'Look-up Tables'!$I$2:$M$2,0)), " ")</f>
        <v xml:space="preserve"> </v>
      </c>
      <c r="I25" s="34"/>
      <c r="J25" s="36"/>
      <c r="K25" s="32"/>
      <c r="L25" s="37" t="str">
        <f>IFERROR(INDEX( 'Look-up Tables'!$I$3:$M$7, MATCH(J25,'Look-up Tables'!$H$3:$H$7,0), MATCH(K25,'Look-up Tables'!$I$2:$M$2,0)), " ")</f>
        <v xml:space="preserve"> </v>
      </c>
      <c r="M25" s="32"/>
      <c r="N25" s="32"/>
      <c r="O25" s="20"/>
      <c r="P25" s="20"/>
      <c r="Q25" s="20"/>
    </row>
    <row r="26" spans="1:17" x14ac:dyDescent="0.35">
      <c r="A26" s="33"/>
      <c r="B26" s="34"/>
      <c r="C26" s="33"/>
      <c r="D26" s="33"/>
      <c r="E26" s="33"/>
      <c r="F26" s="36"/>
      <c r="G26" s="32"/>
      <c r="H26" s="37" t="str">
        <f>IFERROR(INDEX( 'Look-up Tables'!$I$3:$M$7, MATCH(F26,'Look-up Tables'!$H$3:$H$7,0), MATCH(G26,'Look-up Tables'!$I$2:$M$2,0)), " ")</f>
        <v xml:space="preserve"> </v>
      </c>
      <c r="I26" s="34"/>
      <c r="J26" s="36"/>
      <c r="K26" s="32"/>
      <c r="L26" s="37" t="str">
        <f>IFERROR(INDEX( 'Look-up Tables'!$I$3:$M$7, MATCH(J26,'Look-up Tables'!$H$3:$H$7,0), MATCH(K26,'Look-up Tables'!$I$2:$M$2,0)), " ")</f>
        <v xml:space="preserve"> </v>
      </c>
      <c r="M26" s="32"/>
      <c r="N26" s="32"/>
      <c r="O26" s="20"/>
      <c r="P26" s="20"/>
      <c r="Q26" s="20"/>
    </row>
    <row r="27" spans="1:17" x14ac:dyDescent="0.35">
      <c r="A27" s="33"/>
      <c r="B27" s="34"/>
      <c r="C27" s="33"/>
      <c r="D27" s="33"/>
      <c r="E27" s="33"/>
      <c r="F27" s="36"/>
      <c r="G27" s="32"/>
      <c r="H27" s="37" t="str">
        <f>IFERROR(INDEX( 'Look-up Tables'!$I$3:$M$7, MATCH(F27,'Look-up Tables'!$H$3:$H$7,0), MATCH(G27,'Look-up Tables'!$I$2:$M$2,0)), " ")</f>
        <v xml:space="preserve"> </v>
      </c>
      <c r="I27" s="34"/>
      <c r="J27" s="36"/>
      <c r="K27" s="32"/>
      <c r="L27" s="37" t="str">
        <f>IFERROR(INDEX( 'Look-up Tables'!$I$3:$M$7, MATCH(J27,'Look-up Tables'!$H$3:$H$7,0), MATCH(K27,'Look-up Tables'!$I$2:$M$2,0)), " ")</f>
        <v xml:space="preserve"> </v>
      </c>
      <c r="M27" s="32"/>
      <c r="N27" s="32"/>
      <c r="O27" s="20"/>
      <c r="P27" s="20"/>
      <c r="Q27" s="20"/>
    </row>
    <row r="28" spans="1:17" x14ac:dyDescent="0.35">
      <c r="A28" s="33"/>
      <c r="B28" s="34"/>
      <c r="C28" s="33"/>
      <c r="D28" s="33"/>
      <c r="E28" s="33"/>
      <c r="F28" s="36"/>
      <c r="G28" s="32"/>
      <c r="H28" s="37" t="str">
        <f>IFERROR(INDEX( 'Look-up Tables'!$I$3:$M$7, MATCH(F28,'Look-up Tables'!$H$3:$H$7,0), MATCH(G28,'Look-up Tables'!$I$2:$M$2,0)), " ")</f>
        <v xml:space="preserve"> </v>
      </c>
      <c r="I28" s="34"/>
      <c r="J28" s="36"/>
      <c r="K28" s="32"/>
      <c r="L28" s="37" t="str">
        <f>IFERROR(INDEX( 'Look-up Tables'!$I$3:$M$7, MATCH(J28,'Look-up Tables'!$H$3:$H$7,0), MATCH(K28,'Look-up Tables'!$I$2:$M$2,0)), " ")</f>
        <v xml:space="preserve"> </v>
      </c>
      <c r="M28" s="32"/>
      <c r="N28" s="32"/>
      <c r="O28" s="20"/>
      <c r="P28" s="20"/>
      <c r="Q28" s="20"/>
    </row>
    <row r="29" spans="1:17" x14ac:dyDescent="0.35">
      <c r="A29" s="33"/>
      <c r="B29" s="34"/>
      <c r="C29" s="33"/>
      <c r="D29" s="33"/>
      <c r="E29" s="33"/>
      <c r="F29" s="36"/>
      <c r="G29" s="32"/>
      <c r="H29" s="37" t="str">
        <f>IFERROR(INDEX( 'Look-up Tables'!$I$3:$M$7, MATCH(F29,'Look-up Tables'!$H$3:$H$7,0), MATCH(G29,'Look-up Tables'!$I$2:$M$2,0)), " ")</f>
        <v xml:space="preserve"> </v>
      </c>
      <c r="I29" s="34"/>
      <c r="J29" s="36"/>
      <c r="K29" s="32"/>
      <c r="L29" s="37" t="str">
        <f>IFERROR(INDEX( 'Look-up Tables'!$I$3:$M$7, MATCH(J29,'Look-up Tables'!$H$3:$H$7,0), MATCH(K29,'Look-up Tables'!$I$2:$M$2,0)), " ")</f>
        <v xml:space="preserve"> </v>
      </c>
      <c r="M29" s="32"/>
      <c r="N29" s="32"/>
      <c r="O29" s="20"/>
      <c r="P29" s="20"/>
      <c r="Q29" s="20"/>
    </row>
    <row r="30" spans="1:17" x14ac:dyDescent="0.35">
      <c r="A30" s="33"/>
      <c r="B30" s="34"/>
      <c r="C30" s="33"/>
      <c r="D30" s="33"/>
      <c r="E30" s="33"/>
      <c r="F30" s="36"/>
      <c r="G30" s="32"/>
      <c r="H30" s="37" t="str">
        <f>IFERROR(INDEX( 'Look-up Tables'!$I$3:$M$7, MATCH(F30,'Look-up Tables'!$H$3:$H$7,0), MATCH(G30,'Look-up Tables'!$I$2:$M$2,0)), " ")</f>
        <v xml:space="preserve"> </v>
      </c>
      <c r="I30" s="34"/>
      <c r="J30" s="36"/>
      <c r="K30" s="32"/>
      <c r="L30" s="37" t="str">
        <f>IFERROR(INDEX( 'Look-up Tables'!$I$3:$M$7, MATCH(J30,'Look-up Tables'!$H$3:$H$7,0), MATCH(K30,'Look-up Tables'!$I$2:$M$2,0)), " ")</f>
        <v xml:space="preserve"> </v>
      </c>
      <c r="M30" s="32"/>
      <c r="N30" s="32"/>
      <c r="O30" s="20"/>
      <c r="P30" s="20"/>
      <c r="Q30" s="20"/>
    </row>
    <row r="31" spans="1:17" x14ac:dyDescent="0.35">
      <c r="A31" s="33"/>
      <c r="B31" s="34"/>
      <c r="C31" s="33"/>
      <c r="D31" s="33"/>
      <c r="E31" s="33"/>
      <c r="F31" s="36"/>
      <c r="G31" s="32"/>
      <c r="H31" s="37" t="str">
        <f>IFERROR(INDEX( 'Look-up Tables'!$I$3:$M$7, MATCH(F31,'Look-up Tables'!$H$3:$H$7,0), MATCH(G31,'Look-up Tables'!$I$2:$M$2,0)), " ")</f>
        <v xml:space="preserve"> </v>
      </c>
      <c r="I31" s="34"/>
      <c r="J31" s="36"/>
      <c r="K31" s="32"/>
      <c r="L31" s="37" t="str">
        <f>IFERROR(INDEX( 'Look-up Tables'!$I$3:$M$7, MATCH(J31,'Look-up Tables'!$H$3:$H$7,0), MATCH(K31,'Look-up Tables'!$I$2:$M$2,0)), " ")</f>
        <v xml:space="preserve"> </v>
      </c>
      <c r="M31" s="32"/>
      <c r="N31" s="32"/>
      <c r="O31" s="20"/>
      <c r="P31" s="20"/>
      <c r="Q31" s="20"/>
    </row>
  </sheetData>
  <mergeCells count="1">
    <mergeCell ref="A1:N1"/>
  </mergeCells>
  <conditionalFormatting sqref="Q8:Q14 L8:N9 H6:I9 H11:I14 L11:N14 N6:N14">
    <cfRule type="cellIs" dxfId="56" priority="160" stopIfTrue="1" operator="equal">
      <formula>"Negligible"</formula>
    </cfRule>
    <cfRule type="cellIs" dxfId="55" priority="161" stopIfTrue="1" operator="equal">
      <formula>"Low"</formula>
    </cfRule>
    <cfRule type="cellIs" dxfId="54" priority="162" stopIfTrue="1" operator="equal">
      <formula>"Moderate"</formula>
    </cfRule>
    <cfRule type="cellIs" dxfId="53" priority="163" stopIfTrue="1" operator="equal">
      <formula>"High"</formula>
    </cfRule>
    <cfRule type="cellIs" dxfId="52" priority="165" stopIfTrue="1" operator="equal">
      <formula>"Very High"</formula>
    </cfRule>
  </conditionalFormatting>
  <conditionalFormatting sqref="L8:N9 H6:I9 H11:I31 L11:N31 N6:N17 Q8:Q31">
    <cfRule type="cellIs" dxfId="51" priority="105" stopIfTrue="1" operator="equal">
      <formula>"5 - Negligible"</formula>
    </cfRule>
    <cfRule type="cellIs" dxfId="50" priority="106" stopIfTrue="1" operator="equal">
      <formula>"4 - Low"</formula>
    </cfRule>
    <cfRule type="cellIs" dxfId="49" priority="107" stopIfTrue="1" operator="equal">
      <formula>"3 - Moderate"</formula>
    </cfRule>
    <cfRule type="cellIs" dxfId="48" priority="108" stopIfTrue="1" operator="equal">
      <formula>"2 - High"</formula>
    </cfRule>
    <cfRule type="cellIs" dxfId="47" priority="109" stopIfTrue="1" operator="equal">
      <formula>"1 - Very High"</formula>
    </cfRule>
  </conditionalFormatting>
  <conditionalFormatting sqref="L6:N7">
    <cfRule type="cellIs" dxfId="46" priority="45" stopIfTrue="1" operator="equal">
      <formula>"Negligible"</formula>
    </cfRule>
    <cfRule type="cellIs" dxfId="45" priority="46" stopIfTrue="1" operator="equal">
      <formula>"Low"</formula>
    </cfRule>
    <cfRule type="cellIs" dxfId="44" priority="47" stopIfTrue="1" operator="equal">
      <formula>"Moderate"</formula>
    </cfRule>
    <cfRule type="cellIs" dxfId="43" priority="48" stopIfTrue="1" operator="equal">
      <formula>"High"</formula>
    </cfRule>
    <cfRule type="cellIs" dxfId="42" priority="49" stopIfTrue="1" operator="equal">
      <formula>"Very High"</formula>
    </cfRule>
  </conditionalFormatting>
  <conditionalFormatting sqref="L6:N7">
    <cfRule type="cellIs" dxfId="41" priority="40" stopIfTrue="1" operator="equal">
      <formula>"5 - Negligible"</formula>
    </cfRule>
    <cfRule type="cellIs" dxfId="40" priority="41" stopIfTrue="1" operator="equal">
      <formula>"4 - Low"</formula>
    </cfRule>
    <cfRule type="cellIs" dxfId="39" priority="42" stopIfTrue="1" operator="equal">
      <formula>"3 - Moderate"</formula>
    </cfRule>
    <cfRule type="cellIs" dxfId="38" priority="43" stopIfTrue="1" operator="equal">
      <formula>"2 - High"</formula>
    </cfRule>
    <cfRule type="cellIs" dxfId="37" priority="44" stopIfTrue="1" operator="equal">
      <formula>"1 - Very High"</formula>
    </cfRule>
  </conditionalFormatting>
  <conditionalFormatting sqref="M6:M9 M11:M30">
    <cfRule type="cellIs" dxfId="36" priority="37" stopIfTrue="1" operator="equal">
      <formula>"Not Implemented"</formula>
    </cfRule>
    <cfRule type="cellIs" dxfId="35" priority="38" stopIfTrue="1" operator="equal">
      <formula>"Specifications and Interfaces Updated"</formula>
    </cfRule>
    <cfRule type="cellIs" dxfId="34" priority="39" stopIfTrue="1" operator="equal">
      <formula>"Integrated into Design"</formula>
    </cfRule>
  </conditionalFormatting>
  <conditionalFormatting sqref="H10:I10">
    <cfRule type="cellIs" dxfId="33" priority="14" stopIfTrue="1" operator="equal">
      <formula>"Negligible"</formula>
    </cfRule>
    <cfRule type="cellIs" dxfId="32" priority="15" stopIfTrue="1" operator="equal">
      <formula>"Low"</formula>
    </cfRule>
    <cfRule type="cellIs" dxfId="31" priority="16" stopIfTrue="1" operator="equal">
      <formula>"Moderate"</formula>
    </cfRule>
    <cfRule type="cellIs" dxfId="30" priority="17" stopIfTrue="1" operator="equal">
      <formula>"High"</formula>
    </cfRule>
    <cfRule type="cellIs" dxfId="29" priority="18" stopIfTrue="1" operator="equal">
      <formula>"Very High"</formula>
    </cfRule>
  </conditionalFormatting>
  <conditionalFormatting sqref="L10:M10 H10:I10">
    <cfRule type="cellIs" dxfId="28" priority="9" stopIfTrue="1" operator="equal">
      <formula>"5 - Negligible"</formula>
    </cfRule>
    <cfRule type="cellIs" dxfId="27" priority="10" stopIfTrue="1" operator="equal">
      <formula>"4 - Low"</formula>
    </cfRule>
    <cfRule type="cellIs" dxfId="26" priority="11" stopIfTrue="1" operator="equal">
      <formula>"3 - Moderate"</formula>
    </cfRule>
    <cfRule type="cellIs" dxfId="25" priority="12" stopIfTrue="1" operator="equal">
      <formula>"2 - High"</formula>
    </cfRule>
    <cfRule type="cellIs" dxfId="24" priority="13" stopIfTrue="1" operator="equal">
      <formula>"1 - Very High"</formula>
    </cfRule>
  </conditionalFormatting>
  <conditionalFormatting sqref="L10:M10">
    <cfRule type="cellIs" dxfId="23" priority="4" stopIfTrue="1" operator="equal">
      <formula>"Negligible"</formula>
    </cfRule>
    <cfRule type="cellIs" dxfId="22" priority="5" stopIfTrue="1" operator="equal">
      <formula>"Low"</formula>
    </cfRule>
    <cfRule type="cellIs" dxfId="21" priority="6" stopIfTrue="1" operator="equal">
      <formula>"Moderate"</formula>
    </cfRule>
    <cfRule type="cellIs" dxfId="20" priority="7" stopIfTrue="1" operator="equal">
      <formula>"High"</formula>
    </cfRule>
    <cfRule type="cellIs" dxfId="19" priority="8" stopIfTrue="1" operator="equal">
      <formula>"Very High"</formula>
    </cfRule>
  </conditionalFormatting>
  <conditionalFormatting sqref="M10">
    <cfRule type="cellIs" dxfId="18" priority="1" stopIfTrue="1" operator="equal">
      <formula>"Not Implemented"</formula>
    </cfRule>
    <cfRule type="cellIs" dxfId="17" priority="2" stopIfTrue="1" operator="equal">
      <formula>"Specifications and Interfaces Updated"</formula>
    </cfRule>
    <cfRule type="cellIs" dxfId="16" priority="3" stopIfTrue="1" operator="equal">
      <formula>"Integrated into Design"</formula>
    </cfRule>
  </conditionalFormatting>
  <pageMargins left="0.7" right="0.7" top="0.75" bottom="0.75" header="0.3" footer="0.3"/>
  <pageSetup paperSize="3" scale="68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3" yWindow="255" count="4">
        <x14:dataValidation type="list" allowBlank="1" showInputMessage="1" showErrorMessage="1" promptTitle="Hazard Severity" prompt="Select the hazard severity from the descriptions in the Hazard Severity tab." xr:uid="{00000000-0002-0000-0000-000000000000}">
          <x14:formula1>
            <xm:f>'Look-up Tables'!$C$3:$C$7</xm:f>
          </x14:formula1>
          <xm:sqref>J6:J31 F6:F31 O8:O31</xm:sqref>
        </x14:dataValidation>
        <x14:dataValidation type="list" allowBlank="1" showInputMessage="1" showErrorMessage="1" promptTitle="Probability of Occurance" prompt="Select the probability of occurance from the descriptions in the Probability tab." xr:uid="{00000000-0002-0000-0000-000001000000}">
          <x14:formula1>
            <xm:f>'Look-up Tables'!$E$3:$E$7</xm:f>
          </x14:formula1>
          <xm:sqref>K6:K31 G6:G31 P8:P31</xm:sqref>
        </x14:dataValidation>
        <x14:dataValidation type="list" allowBlank="1" showInputMessage="1" showErrorMessage="1" promptTitle="Life Cycle Stage" prompt="Select the stage in the life cycle when the hazard is most likely to occur,  Use Multiple if the hazard exists across multiple life cycle stages." xr:uid="{00000000-0002-0000-0000-000002000000}">
          <x14:formula1>
            <xm:f>'Look-up Tables'!$A$3:$A$13</xm:f>
          </x14:formula1>
          <xm:sqref>C6:C31</xm:sqref>
        </x14:dataValidation>
        <x14:dataValidation type="list" allowBlank="1" showInputMessage="1" showErrorMessage="1" promptTitle="Select Mitigation Implementation" prompt="Select the level of mitigation implementation. " xr:uid="{00000000-0002-0000-0000-000003000000}">
          <x14:formula1>
            <xm:f>'Look-up Tables'!$O$3:$O$5</xm:f>
          </x14:formula1>
          <xm:sqref>M6:M31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10"/>
  <sheetViews>
    <sheetView showGridLines="0" topLeftCell="A6" zoomScale="70" zoomScaleNormal="70" workbookViewId="0">
      <selection activeCell="D10" sqref="D10"/>
    </sheetView>
  </sheetViews>
  <sheetFormatPr defaultRowHeight="14.5" x14ac:dyDescent="0.35"/>
  <cols>
    <col min="1" max="1" width="4.1796875" customWidth="1"/>
    <col min="2" max="2" width="13.1796875" customWidth="1"/>
    <col min="3" max="6" width="24.7265625" customWidth="1"/>
    <col min="7" max="7" width="34.26953125" customWidth="1"/>
  </cols>
  <sheetData>
    <row r="1" spans="2:7" s="38" customFormat="1" ht="15.5" x14ac:dyDescent="0.35">
      <c r="E1" s="39" t="s">
        <v>58</v>
      </c>
    </row>
    <row r="2" spans="2:7" ht="6.65" customHeight="1" thickBot="1" x14ac:dyDescent="0.4">
      <c r="B2" s="1"/>
      <c r="C2" s="1"/>
      <c r="D2" s="1"/>
      <c r="E2" s="1"/>
      <c r="F2" s="1"/>
      <c r="G2" s="1"/>
    </row>
    <row r="3" spans="2:7" ht="16" thickBot="1" x14ac:dyDescent="0.4">
      <c r="B3" s="43" t="s">
        <v>3</v>
      </c>
      <c r="C3" s="44"/>
      <c r="D3" s="44"/>
      <c r="E3" s="44"/>
      <c r="F3" s="44"/>
      <c r="G3" s="45"/>
    </row>
    <row r="4" spans="2:7" ht="18.649999999999999" customHeight="1" thickBot="1" x14ac:dyDescent="0.4"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2:7" ht="87" customHeight="1" x14ac:dyDescent="0.35">
      <c r="B5" s="4" t="s">
        <v>10</v>
      </c>
      <c r="C5" s="5" t="s">
        <v>11</v>
      </c>
      <c r="D5" s="5" t="s">
        <v>12</v>
      </c>
      <c r="E5" s="6" t="s">
        <v>13</v>
      </c>
      <c r="F5" s="6" t="s">
        <v>39</v>
      </c>
      <c r="G5" s="7" t="s">
        <v>14</v>
      </c>
    </row>
    <row r="6" spans="2:7" ht="87" customHeight="1" x14ac:dyDescent="0.35">
      <c r="B6" s="4" t="s">
        <v>15</v>
      </c>
      <c r="C6" s="8" t="s">
        <v>16</v>
      </c>
      <c r="D6" s="5" t="s">
        <v>17</v>
      </c>
      <c r="E6" s="5" t="s">
        <v>18</v>
      </c>
      <c r="F6" s="6" t="s">
        <v>19</v>
      </c>
      <c r="G6" s="9" t="s">
        <v>20</v>
      </c>
    </row>
    <row r="7" spans="2:7" ht="87" customHeight="1" x14ac:dyDescent="0.35">
      <c r="B7" s="10" t="s">
        <v>21</v>
      </c>
      <c r="C7" s="11" t="s">
        <v>22</v>
      </c>
      <c r="D7" s="12" t="s">
        <v>23</v>
      </c>
      <c r="E7" s="5" t="s">
        <v>24</v>
      </c>
      <c r="F7" s="12" t="s">
        <v>25</v>
      </c>
      <c r="G7" s="13" t="s">
        <v>26</v>
      </c>
    </row>
    <row r="8" spans="2:7" ht="87" customHeight="1" x14ac:dyDescent="0.35">
      <c r="B8" s="10" t="s">
        <v>27</v>
      </c>
      <c r="C8" s="11" t="s">
        <v>28</v>
      </c>
      <c r="D8" s="12" t="s">
        <v>29</v>
      </c>
      <c r="E8" s="12" t="s">
        <v>30</v>
      </c>
      <c r="F8" s="12" t="s">
        <v>31</v>
      </c>
      <c r="G8" s="13" t="s">
        <v>32</v>
      </c>
    </row>
    <row r="9" spans="2:7" ht="87" customHeight="1" thickBot="1" x14ac:dyDescent="0.4">
      <c r="B9" s="14" t="s">
        <v>33</v>
      </c>
      <c r="C9" s="15" t="s">
        <v>34</v>
      </c>
      <c r="D9" s="16" t="s">
        <v>111</v>
      </c>
      <c r="E9" s="16" t="s">
        <v>35</v>
      </c>
      <c r="F9" s="16" t="s">
        <v>36</v>
      </c>
      <c r="G9" s="17" t="s">
        <v>37</v>
      </c>
    </row>
    <row r="10" spans="2:7" ht="54.65" customHeight="1" x14ac:dyDescent="0.35">
      <c r="B10" s="1"/>
      <c r="C10" s="1"/>
      <c r="D10" s="1"/>
      <c r="E10" s="1"/>
      <c r="F10" s="18" t="s">
        <v>38</v>
      </c>
      <c r="G10" s="1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9"/>
  <sheetViews>
    <sheetView showGridLines="0" zoomScale="70" zoomScaleNormal="70" workbookViewId="0">
      <selection activeCell="N18" sqref="N18"/>
    </sheetView>
  </sheetViews>
  <sheetFormatPr defaultRowHeight="14.5" x14ac:dyDescent="0.35"/>
  <cols>
    <col min="1" max="1" width="5.1796875" customWidth="1"/>
    <col min="2" max="2" width="24.81640625" customWidth="1"/>
    <col min="3" max="4" width="26.1796875" customWidth="1"/>
    <col min="20" max="20" width="21.81640625" customWidth="1"/>
    <col min="21" max="22" width="24.26953125" customWidth="1"/>
  </cols>
  <sheetData>
    <row r="1" spans="2:4" ht="15.5" x14ac:dyDescent="0.35">
      <c r="C1" s="21" t="s">
        <v>67</v>
      </c>
    </row>
    <row r="2" spans="2:4" ht="6" customHeight="1" thickBot="1" x14ac:dyDescent="0.4"/>
    <row r="3" spans="2:4" ht="16" thickBot="1" x14ac:dyDescent="0.4">
      <c r="B3" s="48" t="s">
        <v>59</v>
      </c>
      <c r="C3" s="49"/>
      <c r="D3" s="50"/>
    </row>
    <row r="4" spans="2:4" ht="16.149999999999999" customHeight="1" x14ac:dyDescent="0.35">
      <c r="B4" s="22" t="s">
        <v>60</v>
      </c>
      <c r="C4" s="51" t="s">
        <v>61</v>
      </c>
      <c r="D4" s="52"/>
    </row>
    <row r="5" spans="2:4" ht="16.149999999999999" customHeight="1" x14ac:dyDescent="0.35">
      <c r="B5" s="23" t="s">
        <v>68</v>
      </c>
      <c r="C5" s="53" t="s">
        <v>62</v>
      </c>
      <c r="D5" s="54"/>
    </row>
    <row r="6" spans="2:4" ht="16.149999999999999" customHeight="1" x14ac:dyDescent="0.35">
      <c r="B6" s="23" t="s">
        <v>71</v>
      </c>
      <c r="C6" s="53" t="s">
        <v>63</v>
      </c>
      <c r="D6" s="54"/>
    </row>
    <row r="7" spans="2:4" ht="16.149999999999999" customHeight="1" x14ac:dyDescent="0.35">
      <c r="B7" s="23" t="s">
        <v>69</v>
      </c>
      <c r="C7" s="55" t="s">
        <v>64</v>
      </c>
      <c r="D7" s="56"/>
    </row>
    <row r="8" spans="2:4" ht="16.149999999999999" customHeight="1" x14ac:dyDescent="0.35">
      <c r="B8" s="23" t="s">
        <v>72</v>
      </c>
      <c r="C8" s="55" t="s">
        <v>65</v>
      </c>
      <c r="D8" s="56"/>
    </row>
    <row r="9" spans="2:4" ht="16.149999999999999" customHeight="1" thickBot="1" x14ac:dyDescent="0.4">
      <c r="B9" s="24" t="s">
        <v>70</v>
      </c>
      <c r="C9" s="46" t="s">
        <v>66</v>
      </c>
      <c r="D9" s="47"/>
    </row>
  </sheetData>
  <mergeCells count="7">
    <mergeCell ref="C9:D9"/>
    <mergeCell ref="B3:D3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"/>
  <sheetViews>
    <sheetView zoomScale="70" zoomScaleNormal="70" workbookViewId="0">
      <selection activeCell="C12" sqref="C12"/>
    </sheetView>
  </sheetViews>
  <sheetFormatPr defaultRowHeight="14.5" x14ac:dyDescent="0.35"/>
  <cols>
    <col min="1" max="1" width="4.7265625" customWidth="1"/>
    <col min="2" max="2" width="15.26953125" customWidth="1"/>
    <col min="3" max="5" width="19.453125" customWidth="1"/>
  </cols>
  <sheetData>
    <row r="1" spans="2:5" ht="15" thickBot="1" x14ac:dyDescent="0.4"/>
    <row r="2" spans="2:5" ht="15" thickBot="1" x14ac:dyDescent="0.4">
      <c r="B2" s="60" t="s">
        <v>87</v>
      </c>
      <c r="C2" s="61"/>
      <c r="D2" s="61"/>
      <c r="E2" s="62"/>
    </row>
    <row r="3" spans="2:5" ht="28.15" customHeight="1" x14ac:dyDescent="0.35">
      <c r="B3" s="25" t="s">
        <v>73</v>
      </c>
      <c r="C3" s="63" t="s">
        <v>88</v>
      </c>
      <c r="D3" s="64"/>
      <c r="E3" s="65"/>
    </row>
    <row r="4" spans="2:5" ht="28.15" customHeight="1" x14ac:dyDescent="0.35">
      <c r="B4" s="26" t="s">
        <v>74</v>
      </c>
      <c r="C4" s="66" t="s">
        <v>89</v>
      </c>
      <c r="D4" s="67"/>
      <c r="E4" s="68"/>
    </row>
    <row r="5" spans="2:5" ht="28.15" customHeight="1" x14ac:dyDescent="0.35">
      <c r="B5" s="26" t="s">
        <v>75</v>
      </c>
      <c r="C5" s="66" t="s">
        <v>90</v>
      </c>
      <c r="D5" s="67"/>
      <c r="E5" s="68"/>
    </row>
    <row r="6" spans="2:5" ht="28.15" customHeight="1" x14ac:dyDescent="0.35">
      <c r="B6" s="26" t="s">
        <v>76</v>
      </c>
      <c r="C6" s="66" t="s">
        <v>91</v>
      </c>
      <c r="D6" s="67"/>
      <c r="E6" s="68"/>
    </row>
    <row r="7" spans="2:5" ht="28.15" customHeight="1" thickBot="1" x14ac:dyDescent="0.4">
      <c r="B7" s="27" t="s">
        <v>77</v>
      </c>
      <c r="C7" s="57" t="s">
        <v>92</v>
      </c>
      <c r="D7" s="58"/>
      <c r="E7" s="59"/>
    </row>
  </sheetData>
  <mergeCells count="6">
    <mergeCell ref="C7:E7"/>
    <mergeCell ref="B2:E2"/>
    <mergeCell ref="C3:E3"/>
    <mergeCell ref="C4:E4"/>
    <mergeCell ref="C5:E5"/>
    <mergeCell ref="C6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"/>
  <sheetViews>
    <sheetView zoomScale="70" zoomScaleNormal="70" workbookViewId="0">
      <selection activeCell="J33" sqref="J3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O13"/>
  <sheetViews>
    <sheetView zoomScale="70" zoomScaleNormal="70" workbookViewId="0">
      <selection activeCell="E19" sqref="E19"/>
    </sheetView>
  </sheetViews>
  <sheetFormatPr defaultRowHeight="14.5" x14ac:dyDescent="0.35"/>
  <cols>
    <col min="1" max="1" width="19.453125" customWidth="1"/>
    <col min="2" max="2" width="4.7265625" customWidth="1"/>
    <col min="3" max="3" width="12.7265625" customWidth="1"/>
    <col min="4" max="4" width="4.7265625" customWidth="1"/>
    <col min="5" max="5" width="17" customWidth="1"/>
    <col min="6" max="7" width="4.7265625" customWidth="1"/>
    <col min="8" max="13" width="16.26953125" customWidth="1"/>
    <col min="14" max="14" width="3.26953125" customWidth="1"/>
    <col min="15" max="15" width="21.26953125" customWidth="1"/>
  </cols>
  <sheetData>
    <row r="1" spans="1:15" x14ac:dyDescent="0.35">
      <c r="A1" t="s">
        <v>1</v>
      </c>
      <c r="C1" t="s">
        <v>40</v>
      </c>
      <c r="E1" t="s">
        <v>41</v>
      </c>
      <c r="J1" t="s">
        <v>98</v>
      </c>
      <c r="O1" t="s">
        <v>97</v>
      </c>
    </row>
    <row r="2" spans="1:15" x14ac:dyDescent="0.35">
      <c r="I2" t="s">
        <v>68</v>
      </c>
      <c r="J2" t="s">
        <v>71</v>
      </c>
      <c r="K2" t="s">
        <v>69</v>
      </c>
      <c r="L2" t="s">
        <v>72</v>
      </c>
      <c r="M2" t="s">
        <v>70</v>
      </c>
    </row>
    <row r="3" spans="1:15" x14ac:dyDescent="0.35">
      <c r="A3" t="s">
        <v>108</v>
      </c>
      <c r="C3" t="s">
        <v>42</v>
      </c>
      <c r="D3" s="19"/>
      <c r="E3" t="s">
        <v>68</v>
      </c>
      <c r="F3" s="19"/>
      <c r="H3" t="s">
        <v>42</v>
      </c>
      <c r="I3" s="19" t="s">
        <v>73</v>
      </c>
      <c r="J3" s="19" t="s">
        <v>73</v>
      </c>
      <c r="K3" s="19" t="s">
        <v>73</v>
      </c>
      <c r="L3" s="19" t="s">
        <v>74</v>
      </c>
      <c r="M3" s="19" t="s">
        <v>75</v>
      </c>
      <c r="O3" s="19" t="s">
        <v>100</v>
      </c>
    </row>
    <row r="4" spans="1:15" x14ac:dyDescent="0.35">
      <c r="A4" t="s">
        <v>47</v>
      </c>
      <c r="C4" t="s">
        <v>43</v>
      </c>
      <c r="D4" s="19"/>
      <c r="E4" t="s">
        <v>71</v>
      </c>
      <c r="F4" s="19"/>
      <c r="H4" t="s">
        <v>43</v>
      </c>
      <c r="I4" s="19" t="s">
        <v>73</v>
      </c>
      <c r="J4" s="19" t="s">
        <v>73</v>
      </c>
      <c r="K4" s="19" t="s">
        <v>74</v>
      </c>
      <c r="L4" s="19" t="s">
        <v>75</v>
      </c>
      <c r="M4" s="19" t="s">
        <v>76</v>
      </c>
      <c r="O4" s="19" t="s">
        <v>105</v>
      </c>
    </row>
    <row r="5" spans="1:15" x14ac:dyDescent="0.35">
      <c r="A5" t="s">
        <v>48</v>
      </c>
      <c r="C5" t="s">
        <v>44</v>
      </c>
      <c r="D5" s="19"/>
      <c r="E5" t="s">
        <v>69</v>
      </c>
      <c r="F5" s="19"/>
      <c r="H5" t="s">
        <v>44</v>
      </c>
      <c r="I5" s="19" t="s">
        <v>73</v>
      </c>
      <c r="J5" s="19" t="s">
        <v>74</v>
      </c>
      <c r="K5" s="19" t="s">
        <v>75</v>
      </c>
      <c r="L5" s="19" t="s">
        <v>75</v>
      </c>
      <c r="M5" s="19" t="s">
        <v>76</v>
      </c>
      <c r="O5" s="19" t="s">
        <v>96</v>
      </c>
    </row>
    <row r="6" spans="1:15" x14ac:dyDescent="0.35">
      <c r="A6" t="s">
        <v>49</v>
      </c>
      <c r="C6" t="s">
        <v>45</v>
      </c>
      <c r="D6" s="19"/>
      <c r="E6" t="s">
        <v>72</v>
      </c>
      <c r="F6" s="19"/>
      <c r="H6" t="s">
        <v>45</v>
      </c>
      <c r="I6" s="19" t="s">
        <v>74</v>
      </c>
      <c r="J6" s="19" t="s">
        <v>75</v>
      </c>
      <c r="K6" s="19" t="s">
        <v>75</v>
      </c>
      <c r="L6" s="19" t="s">
        <v>76</v>
      </c>
      <c r="M6" s="19" t="s">
        <v>77</v>
      </c>
    </row>
    <row r="7" spans="1:15" x14ac:dyDescent="0.35">
      <c r="A7" t="s">
        <v>50</v>
      </c>
      <c r="C7" t="s">
        <v>46</v>
      </c>
      <c r="D7" s="19"/>
      <c r="E7" t="s">
        <v>70</v>
      </c>
      <c r="F7" s="19"/>
      <c r="H7" t="s">
        <v>46</v>
      </c>
      <c r="I7" s="19" t="s">
        <v>75</v>
      </c>
      <c r="J7" s="19" t="s">
        <v>76</v>
      </c>
      <c r="K7" s="19" t="s">
        <v>76</v>
      </c>
      <c r="L7" s="19" t="s">
        <v>77</v>
      </c>
      <c r="M7" s="19" t="s">
        <v>77</v>
      </c>
    </row>
    <row r="8" spans="1:15" x14ac:dyDescent="0.35">
      <c r="A8" t="s">
        <v>51</v>
      </c>
    </row>
    <row r="9" spans="1:15" x14ac:dyDescent="0.35">
      <c r="A9" t="s">
        <v>52</v>
      </c>
    </row>
    <row r="10" spans="1:15" x14ac:dyDescent="0.35">
      <c r="A10" t="s">
        <v>53</v>
      </c>
    </row>
    <row r="11" spans="1:15" x14ac:dyDescent="0.35">
      <c r="A11" t="s">
        <v>104</v>
      </c>
    </row>
    <row r="12" spans="1:15" x14ac:dyDescent="0.35">
      <c r="A12" t="s">
        <v>106</v>
      </c>
    </row>
    <row r="13" spans="1:15" x14ac:dyDescent="0.35">
      <c r="A13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200099A496542A068C53B692DC9D7" ma:contentTypeVersion="14" ma:contentTypeDescription="Create a new document." ma:contentTypeScope="" ma:versionID="d306a6e6dca3486f53acdb166d07c12c">
  <xsd:schema xmlns:xsd="http://www.w3.org/2001/XMLSchema" xmlns:xs="http://www.w3.org/2001/XMLSchema" xmlns:p="http://schemas.microsoft.com/office/2006/metadata/properties" xmlns:ns1="http://schemas.microsoft.com/sharepoint/v3" xmlns:ns3="131081b7-e303-4fd2-9e2d-9884005f07b7" xmlns:ns4="47ded30a-80fb-4bbe-93ba-f3afa5660e01" targetNamespace="http://schemas.microsoft.com/office/2006/metadata/properties" ma:root="true" ma:fieldsID="15e55b4f836014cb0e59f23a3dcd3b3d" ns1:_="" ns3:_="" ns4:_="">
    <xsd:import namespace="http://schemas.microsoft.com/sharepoint/v3"/>
    <xsd:import namespace="131081b7-e303-4fd2-9e2d-9884005f07b7"/>
    <xsd:import namespace="47ded30a-80fb-4bbe-93ba-f3afa5660e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081b7-e303-4fd2-9e2d-9884005f07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ed30a-80fb-4bbe-93ba-f3afa5660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8BA255-EEFC-4E79-BBB9-3321A8143FE0}">
  <ds:schemaRefs>
    <ds:schemaRef ds:uri="http://purl.org/dc/elements/1.1/"/>
    <ds:schemaRef ds:uri="131081b7-e303-4fd2-9e2d-9884005f07b7"/>
    <ds:schemaRef ds:uri="http://schemas.microsoft.com/sharepoint/v3"/>
    <ds:schemaRef ds:uri="47ded30a-80fb-4bbe-93ba-f3afa5660e0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8795F1-85B0-4D3C-B269-1A9621ED0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CD34F3-A273-4905-B17D-5F1A01E41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1081b7-e303-4fd2-9e2d-9884005f07b7"/>
    <ds:schemaRef ds:uri="47ded30a-80fb-4bbe-93ba-f3afa5660e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Assessment</vt:lpstr>
      <vt:lpstr>Hazard Severity Matrix</vt:lpstr>
      <vt:lpstr>Probability</vt:lpstr>
      <vt:lpstr>Risk Assessment Actions</vt:lpstr>
      <vt:lpstr>Hazard Control Hierarchy</vt:lpstr>
      <vt:lpstr>Look-up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AndersonJr. x4973 04659N</dc:creator>
  <cp:lastModifiedBy>Ioanis Kourbanis x4423 09037N</cp:lastModifiedBy>
  <cp:lastPrinted>2018-05-25T18:28:48Z</cp:lastPrinted>
  <dcterms:created xsi:type="dcterms:W3CDTF">2018-05-08T15:37:17Z</dcterms:created>
  <dcterms:modified xsi:type="dcterms:W3CDTF">2019-11-19T22:07:31Z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0x010100E92200099A496542A068C53B692DC9D7</vt:lpwstr>
  </property>
</Properties>
</file>