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65" windowHeight="7710"/>
  </bookViews>
  <sheets>
    <sheet name="Comparison 2" sheetId="1" r:id="rId1"/>
  </sheets>
  <definedNames>
    <definedName name="_xlnm._FilterDatabase" localSheetId="0" hidden="1">'Comparison 2'!$A$3:$F$70</definedName>
  </definedNames>
  <calcPr calcId="125725"/>
</workbook>
</file>

<file path=xl/calcChain.xml><?xml version="1.0" encoding="utf-8"?>
<calcChain xmlns="http://schemas.openxmlformats.org/spreadsheetml/2006/main">
  <c r="F64" i="1"/>
  <c r="E64"/>
  <c r="D64"/>
  <c r="F58"/>
  <c r="E58"/>
  <c r="D58"/>
  <c r="F53"/>
  <c r="E53"/>
  <c r="D53"/>
  <c r="F50"/>
  <c r="E50"/>
  <c r="D50"/>
  <c r="F46"/>
  <c r="E46"/>
  <c r="D46"/>
  <c r="F42"/>
  <c r="E42"/>
  <c r="D42"/>
  <c r="F35"/>
  <c r="F34" s="1"/>
  <c r="F2" s="1"/>
  <c r="E35"/>
  <c r="D35"/>
  <c r="E34"/>
  <c r="D34"/>
  <c r="F26"/>
  <c r="E26"/>
  <c r="D26"/>
  <c r="F24"/>
  <c r="E24"/>
  <c r="D24"/>
  <c r="F20"/>
  <c r="E20"/>
  <c r="D20"/>
  <c r="F17"/>
  <c r="E17"/>
  <c r="D17"/>
  <c r="F13"/>
  <c r="E13"/>
  <c r="D13"/>
  <c r="F11"/>
  <c r="E11"/>
  <c r="D11"/>
  <c r="F4"/>
  <c r="E4"/>
  <c r="E3" s="1"/>
  <c r="E2" s="1"/>
  <c r="D4"/>
  <c r="F3"/>
  <c r="D3"/>
  <c r="D2"/>
</calcChain>
</file>

<file path=xl/sharedStrings.xml><?xml version="1.0" encoding="utf-8"?>
<sst xmlns="http://schemas.openxmlformats.org/spreadsheetml/2006/main" count="174" uniqueCount="33">
  <si>
    <t>FY09 YTD</t>
  </si>
  <si>
    <t>FY10 Request</t>
  </si>
  <si>
    <t>FY10 Divisions</t>
  </si>
  <si>
    <t xml:space="preserve">ILC ART </t>
  </si>
  <si>
    <t>ILC+SRF+3.9</t>
  </si>
  <si>
    <t>Mike's #</t>
  </si>
  <si>
    <t>18.1</t>
  </si>
  <si>
    <t>DS - ACCELERATOR DIVISION</t>
  </si>
  <si>
    <t>AD</t>
  </si>
  <si>
    <t>Admin</t>
  </si>
  <si>
    <t>Computer Professional</t>
  </si>
  <si>
    <t>Designer / Drafter</t>
  </si>
  <si>
    <t>Engineer</t>
  </si>
  <si>
    <t>Scientist</t>
  </si>
  <si>
    <t>Technician</t>
  </si>
  <si>
    <t>DS - ACCELERATOR PHYSICS CENTER</t>
  </si>
  <si>
    <t>APC</t>
  </si>
  <si>
    <t>DS - COMPUTING DIVISION</t>
  </si>
  <si>
    <t>CD</t>
  </si>
  <si>
    <t>DS - DIRECTORATE</t>
  </si>
  <si>
    <t>DO</t>
  </si>
  <si>
    <t>DS - FACILITIES ENGINEERING SECTION</t>
  </si>
  <si>
    <t>FES</t>
  </si>
  <si>
    <t>Other</t>
  </si>
  <si>
    <t>DS - PARTICLE PHYSICS DIVISION</t>
  </si>
  <si>
    <t>PPD</t>
  </si>
  <si>
    <t>DS - TECHNICAL DIVISION</t>
  </si>
  <si>
    <t>TD</t>
  </si>
  <si>
    <t>18.2</t>
  </si>
  <si>
    <t>NOTES:</t>
  </si>
  <si>
    <t>18.2 YTD includes 3.9 GHz</t>
  </si>
  <si>
    <t>FES FTE vs. M&amp;S</t>
  </si>
  <si>
    <t>APC not yet reported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</si>
</sst>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4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0" fontId="1" fillId="0" borderId="0" xfId="0" applyNumberFormat="1" applyFont="1"/>
    <xf numFmtId="0" fontId="2" fillId="0" borderId="0" xfId="0" applyFont="1"/>
    <xf numFmtId="0" fontId="0" fillId="0" borderId="0" xfId="0" applyFont="1" applyAlignment="1">
      <alignment horizontal="left"/>
    </xf>
    <xf numFmtId="40" fontId="2" fillId="0" borderId="0" xfId="0" applyNumberFormat="1" applyFont="1"/>
    <xf numFmtId="0" fontId="0" fillId="0" borderId="0" xfId="0" applyAlignment="1">
      <alignment horizontal="left" indent="1"/>
    </xf>
    <xf numFmtId="40" fontId="0" fillId="0" borderId="0" xfId="0" applyNumberFormat="1"/>
    <xf numFmtId="40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93"/>
  <sheetViews>
    <sheetView tabSelected="1" topLeftCell="A17" zoomScale="90" zoomScaleNormal="90" workbookViewId="0">
      <selection activeCell="D44" sqref="D44"/>
    </sheetView>
  </sheetViews>
  <sheetFormatPr defaultRowHeight="12.75" outlineLevelRow="2"/>
  <cols>
    <col min="1" max="1" width="37.5703125" bestFit="1" customWidth="1"/>
    <col min="2" max="3" width="6.5703125" style="1" customWidth="1"/>
    <col min="4" max="6" width="20.140625" bestFit="1" customWidth="1"/>
  </cols>
  <sheetData>
    <row r="1" spans="1:7" ht="18">
      <c r="D1" s="2" t="s">
        <v>0</v>
      </c>
      <c r="E1" s="2" t="s">
        <v>1</v>
      </c>
      <c r="F1" s="2" t="s">
        <v>2</v>
      </c>
      <c r="G1" s="3" t="s">
        <v>3</v>
      </c>
    </row>
    <row r="2" spans="1:7" ht="18">
      <c r="A2" s="4" t="s">
        <v>4</v>
      </c>
      <c r="B2" s="5"/>
      <c r="C2" s="5"/>
      <c r="D2" s="6">
        <f>D3+D34</f>
        <v>75.526402525641032</v>
      </c>
      <c r="E2" s="6">
        <f t="shared" ref="E2:F2" si="0">E3+E34</f>
        <v>89.702564102564097</v>
      </c>
      <c r="F2" s="6">
        <f t="shared" si="0"/>
        <v>87.792564102564114</v>
      </c>
      <c r="G2" s="7" t="s">
        <v>5</v>
      </c>
    </row>
    <row r="3" spans="1:7" s="4" customFormat="1" ht="18">
      <c r="A3" s="4" t="s">
        <v>6</v>
      </c>
      <c r="B3" s="5"/>
      <c r="C3" s="5"/>
      <c r="D3" s="8">
        <f>D4+D11+D13+D17+D20+D24+D26</f>
        <v>23.546870455128204</v>
      </c>
      <c r="E3" s="8">
        <f t="shared" ref="E3:F3" si="1">E4+E11+E13+E17+E20+E24+E26</f>
        <v>24.36</v>
      </c>
      <c r="F3" s="8">
        <f t="shared" si="1"/>
        <v>25.05</v>
      </c>
      <c r="G3" s="4">
        <v>25.84</v>
      </c>
    </row>
    <row r="4" spans="1:7" s="9" customFormat="1" outlineLevel="1">
      <c r="A4" s="9" t="s">
        <v>7</v>
      </c>
      <c r="B4" s="1" t="s">
        <v>8</v>
      </c>
      <c r="C4" s="10" t="s">
        <v>6</v>
      </c>
      <c r="D4" s="11">
        <f>SUM(D5:D10)</f>
        <v>3.445179487179487</v>
      </c>
      <c r="E4" s="11">
        <f>SUM(E5:E10)</f>
        <v>4</v>
      </c>
      <c r="F4" s="11">
        <f>SUM(F5:F10)</f>
        <v>3.52</v>
      </c>
    </row>
    <row r="5" spans="1:7" outlineLevel="2">
      <c r="A5" s="12" t="s">
        <v>9</v>
      </c>
      <c r="B5" s="1" t="s">
        <v>8</v>
      </c>
      <c r="C5" s="10" t="s">
        <v>6</v>
      </c>
      <c r="D5" s="13">
        <v>0</v>
      </c>
      <c r="E5" s="13">
        <v>0</v>
      </c>
      <c r="F5" s="13">
        <v>0.02</v>
      </c>
    </row>
    <row r="6" spans="1:7" outlineLevel="2">
      <c r="A6" s="12" t="s">
        <v>10</v>
      </c>
      <c r="B6" s="1" t="s">
        <v>8</v>
      </c>
      <c r="C6" s="10" t="s">
        <v>6</v>
      </c>
      <c r="D6" s="13">
        <v>0.3876410256410257</v>
      </c>
      <c r="E6" s="13">
        <v>0.25</v>
      </c>
      <c r="F6" s="13">
        <v>0.3</v>
      </c>
    </row>
    <row r="7" spans="1:7" outlineLevel="2">
      <c r="A7" s="12" t="s">
        <v>11</v>
      </c>
      <c r="B7" s="1" t="s">
        <v>8</v>
      </c>
      <c r="C7" s="10" t="s">
        <v>6</v>
      </c>
      <c r="D7" s="13">
        <v>6.9230769230769235E-2</v>
      </c>
      <c r="E7" s="13">
        <v>0</v>
      </c>
      <c r="F7" s="13">
        <v>0</v>
      </c>
    </row>
    <row r="8" spans="1:7" outlineLevel="2">
      <c r="A8" s="12" t="s">
        <v>12</v>
      </c>
      <c r="B8" s="1" t="s">
        <v>8</v>
      </c>
      <c r="C8" s="10" t="s">
        <v>6</v>
      </c>
      <c r="D8" s="13">
        <v>1.4762564102564102</v>
      </c>
      <c r="E8" s="13">
        <v>1.5</v>
      </c>
      <c r="F8" s="13">
        <v>1.5</v>
      </c>
    </row>
    <row r="9" spans="1:7" outlineLevel="2">
      <c r="A9" s="12" t="s">
        <v>13</v>
      </c>
      <c r="B9" s="1" t="s">
        <v>8</v>
      </c>
      <c r="C9" s="10" t="s">
        <v>6</v>
      </c>
      <c r="D9" s="13">
        <v>0.60410256410256413</v>
      </c>
      <c r="E9" s="13">
        <v>0.75</v>
      </c>
      <c r="F9" s="13">
        <v>0.2</v>
      </c>
    </row>
    <row r="10" spans="1:7" outlineLevel="2">
      <c r="A10" s="12" t="s">
        <v>14</v>
      </c>
      <c r="B10" s="1" t="s">
        <v>8</v>
      </c>
      <c r="C10" s="10" t="s">
        <v>6</v>
      </c>
      <c r="D10" s="13">
        <v>0.90794871794871801</v>
      </c>
      <c r="E10" s="13">
        <v>1.5</v>
      </c>
      <c r="F10" s="13">
        <v>1.5</v>
      </c>
    </row>
    <row r="11" spans="1:7" s="9" customFormat="1" outlineLevel="1">
      <c r="A11" s="9" t="s">
        <v>15</v>
      </c>
      <c r="B11" s="1" t="s">
        <v>16</v>
      </c>
      <c r="C11" s="10" t="s">
        <v>6</v>
      </c>
      <c r="D11" s="11">
        <f>SUM(D12)</f>
        <v>1.2981794871794872</v>
      </c>
      <c r="E11" s="11">
        <f t="shared" ref="E11:F11" si="2">SUM(E12)</f>
        <v>1</v>
      </c>
      <c r="F11" s="14">
        <f t="shared" si="2"/>
        <v>1.5</v>
      </c>
    </row>
    <row r="12" spans="1:7" outlineLevel="2">
      <c r="A12" s="12" t="s">
        <v>13</v>
      </c>
      <c r="B12" s="1" t="s">
        <v>16</v>
      </c>
      <c r="C12" s="10" t="s">
        <v>6</v>
      </c>
      <c r="D12" s="13">
        <v>1.2981794871794872</v>
      </c>
      <c r="E12" s="13">
        <v>1</v>
      </c>
      <c r="F12" s="13">
        <v>1.5</v>
      </c>
    </row>
    <row r="13" spans="1:7" s="9" customFormat="1" outlineLevel="1">
      <c r="A13" s="9" t="s">
        <v>17</v>
      </c>
      <c r="B13" s="1" t="s">
        <v>18</v>
      </c>
      <c r="C13" s="10" t="s">
        <v>6</v>
      </c>
      <c r="D13" s="11">
        <f>SUM(D14:D16)</f>
        <v>0.54844871794871786</v>
      </c>
      <c r="E13" s="11">
        <f t="shared" ref="E13:F13" si="3">SUM(E14:E16)</f>
        <v>0.7</v>
      </c>
      <c r="F13" s="11">
        <f t="shared" si="3"/>
        <v>1</v>
      </c>
    </row>
    <row r="14" spans="1:7" outlineLevel="2">
      <c r="A14" s="12" t="s">
        <v>10</v>
      </c>
      <c r="B14" s="1" t="s">
        <v>18</v>
      </c>
      <c r="C14" s="10" t="s">
        <v>6</v>
      </c>
      <c r="D14" s="13">
        <v>0</v>
      </c>
      <c r="E14" s="13">
        <v>0</v>
      </c>
      <c r="F14" s="13">
        <v>0.3</v>
      </c>
    </row>
    <row r="15" spans="1:7" outlineLevel="2">
      <c r="A15" s="12" t="s">
        <v>12</v>
      </c>
      <c r="B15" s="1" t="s">
        <v>18</v>
      </c>
      <c r="C15" s="10" t="s">
        <v>6</v>
      </c>
      <c r="D15" s="13">
        <v>0.54844871794871786</v>
      </c>
      <c r="E15" s="13">
        <v>0.5</v>
      </c>
      <c r="F15" s="13">
        <v>0.5</v>
      </c>
    </row>
    <row r="16" spans="1:7" outlineLevel="2">
      <c r="A16" s="12" t="s">
        <v>13</v>
      </c>
      <c r="B16" s="1" t="s">
        <v>18</v>
      </c>
      <c r="C16" s="10" t="s">
        <v>6</v>
      </c>
      <c r="D16" s="13">
        <v>0</v>
      </c>
      <c r="E16" s="13">
        <v>0.2</v>
      </c>
      <c r="F16" s="13">
        <v>0.2</v>
      </c>
    </row>
    <row r="17" spans="1:6" s="9" customFormat="1" outlineLevel="1">
      <c r="A17" s="9" t="s">
        <v>19</v>
      </c>
      <c r="B17" s="1" t="s">
        <v>20</v>
      </c>
      <c r="C17" s="10" t="s">
        <v>6</v>
      </c>
      <c r="D17" s="11">
        <f>SUM(D18:D19)</f>
        <v>0.47500001282051285</v>
      </c>
      <c r="E17" s="11">
        <f t="shared" ref="E17:F17" si="4">SUM(E18:E19)</f>
        <v>0.66</v>
      </c>
      <c r="F17" s="11">
        <f t="shared" si="4"/>
        <v>0.66</v>
      </c>
    </row>
    <row r="18" spans="1:6" outlineLevel="2">
      <c r="A18" s="12" t="s">
        <v>12</v>
      </c>
      <c r="B18" s="1" t="s">
        <v>20</v>
      </c>
      <c r="C18" s="10" t="s">
        <v>6</v>
      </c>
      <c r="D18" s="13">
        <v>0.23782051282051281</v>
      </c>
      <c r="E18" s="13">
        <v>0.33</v>
      </c>
      <c r="F18" s="13">
        <v>0.33</v>
      </c>
    </row>
    <row r="19" spans="1:6" outlineLevel="2">
      <c r="A19" s="12" t="s">
        <v>13</v>
      </c>
      <c r="B19" s="1" t="s">
        <v>20</v>
      </c>
      <c r="C19" s="10" t="s">
        <v>6</v>
      </c>
      <c r="D19" s="13">
        <v>0.23717950000000002</v>
      </c>
      <c r="E19" s="13">
        <v>0.33</v>
      </c>
      <c r="F19" s="13">
        <v>0.33</v>
      </c>
    </row>
    <row r="20" spans="1:6" s="9" customFormat="1" outlineLevel="1">
      <c r="A20" s="9" t="s">
        <v>21</v>
      </c>
      <c r="B20" s="1" t="s">
        <v>22</v>
      </c>
      <c r="C20" s="10" t="s">
        <v>6</v>
      </c>
      <c r="D20" s="14">
        <f>SUM(D21:D23)</f>
        <v>1.747051282051282</v>
      </c>
      <c r="E20" s="11">
        <f t="shared" ref="E20:F20" si="5">SUM(E21:E23)</f>
        <v>1</v>
      </c>
      <c r="F20" s="11">
        <f t="shared" si="5"/>
        <v>1</v>
      </c>
    </row>
    <row r="21" spans="1:6" outlineLevel="2">
      <c r="A21" s="12" t="s">
        <v>9</v>
      </c>
      <c r="B21" s="1" t="s">
        <v>22</v>
      </c>
      <c r="C21" s="10" t="s">
        <v>6</v>
      </c>
      <c r="D21" s="13">
        <v>7.4423076923076925E-2</v>
      </c>
      <c r="E21" s="13">
        <v>0</v>
      </c>
      <c r="F21" s="13">
        <v>0</v>
      </c>
    </row>
    <row r="22" spans="1:6" outlineLevel="2">
      <c r="A22" s="12" t="s">
        <v>12</v>
      </c>
      <c r="B22" s="1" t="s">
        <v>22</v>
      </c>
      <c r="C22" s="10" t="s">
        <v>6</v>
      </c>
      <c r="D22" s="13">
        <v>1.6492307692307693</v>
      </c>
      <c r="E22" s="13">
        <v>1</v>
      </c>
      <c r="F22" s="13">
        <v>1</v>
      </c>
    </row>
    <row r="23" spans="1:6" outlineLevel="2">
      <c r="A23" s="12" t="s">
        <v>23</v>
      </c>
      <c r="B23" s="1" t="s">
        <v>22</v>
      </c>
      <c r="C23" s="10" t="s">
        <v>6</v>
      </c>
      <c r="D23" s="13">
        <v>2.3397435897435898E-2</v>
      </c>
      <c r="E23" s="13">
        <v>0</v>
      </c>
      <c r="F23" s="13">
        <v>0</v>
      </c>
    </row>
    <row r="24" spans="1:6" s="9" customFormat="1" outlineLevel="1">
      <c r="A24" s="9" t="s">
        <v>24</v>
      </c>
      <c r="B24" s="1" t="s">
        <v>25</v>
      </c>
      <c r="C24" s="10" t="s">
        <v>6</v>
      </c>
      <c r="D24" s="11">
        <f>SUM(D25)</f>
        <v>6.4615384615384616E-2</v>
      </c>
      <c r="E24" s="11">
        <f t="shared" ref="E24:F24" si="6">SUM(E25)</f>
        <v>0</v>
      </c>
      <c r="F24" s="11">
        <f t="shared" si="6"/>
        <v>0</v>
      </c>
    </row>
    <row r="25" spans="1:6" outlineLevel="2">
      <c r="A25" s="12" t="s">
        <v>12</v>
      </c>
      <c r="B25" s="1" t="s">
        <v>25</v>
      </c>
      <c r="C25" s="10" t="s">
        <v>6</v>
      </c>
      <c r="D25" s="13">
        <v>6.4615384615384616E-2</v>
      </c>
      <c r="E25" s="13">
        <v>0</v>
      </c>
      <c r="F25" s="13">
        <v>0</v>
      </c>
    </row>
    <row r="26" spans="1:6" s="9" customFormat="1" outlineLevel="1">
      <c r="A26" s="9" t="s">
        <v>26</v>
      </c>
      <c r="B26" s="1" t="s">
        <v>27</v>
      </c>
      <c r="C26" s="10" t="s">
        <v>6</v>
      </c>
      <c r="D26" s="11">
        <f>SUM(D27:D33)</f>
        <v>15.968396083333332</v>
      </c>
      <c r="E26" s="11">
        <f t="shared" ref="E26:F26" si="7">SUM(E27:E33)</f>
        <v>17</v>
      </c>
      <c r="F26" s="11">
        <f t="shared" si="7"/>
        <v>17.37</v>
      </c>
    </row>
    <row r="27" spans="1:6" outlineLevel="2">
      <c r="A27" s="12" t="s">
        <v>9</v>
      </c>
      <c r="B27" s="1" t="s">
        <v>27</v>
      </c>
      <c r="C27" s="10" t="s">
        <v>6</v>
      </c>
      <c r="D27" s="13">
        <v>0.25528205128205128</v>
      </c>
      <c r="E27" s="13">
        <v>0.25</v>
      </c>
      <c r="F27" s="13">
        <v>0</v>
      </c>
    </row>
    <row r="28" spans="1:6" outlineLevel="2">
      <c r="A28" s="12" t="s">
        <v>10</v>
      </c>
      <c r="B28" s="1" t="s">
        <v>27</v>
      </c>
      <c r="C28" s="10" t="s">
        <v>6</v>
      </c>
      <c r="D28" s="13">
        <v>0.18812820512820513</v>
      </c>
      <c r="E28" s="13">
        <v>0.25</v>
      </c>
      <c r="F28" s="13">
        <v>0</v>
      </c>
    </row>
    <row r="29" spans="1:6" outlineLevel="2">
      <c r="A29" s="12" t="s">
        <v>11</v>
      </c>
      <c r="B29" s="1" t="s">
        <v>27</v>
      </c>
      <c r="C29" s="10" t="s">
        <v>6</v>
      </c>
      <c r="D29" s="13">
        <v>0.6974679487179487</v>
      </c>
      <c r="E29" s="13">
        <v>1.4</v>
      </c>
      <c r="F29" s="13">
        <v>1.19</v>
      </c>
    </row>
    <row r="30" spans="1:6" outlineLevel="2">
      <c r="A30" s="12" t="s">
        <v>12</v>
      </c>
      <c r="B30" s="1" t="s">
        <v>27</v>
      </c>
      <c r="C30" s="10" t="s">
        <v>6</v>
      </c>
      <c r="D30" s="13">
        <v>6.7720050833333314</v>
      </c>
      <c r="E30" s="13">
        <v>8.35</v>
      </c>
      <c r="F30" s="13">
        <v>9.14</v>
      </c>
    </row>
    <row r="31" spans="1:6" outlineLevel="2">
      <c r="A31" s="12" t="s">
        <v>23</v>
      </c>
      <c r="B31" s="1" t="s">
        <v>27</v>
      </c>
      <c r="C31" s="10" t="s">
        <v>6</v>
      </c>
      <c r="D31" s="13">
        <v>0</v>
      </c>
      <c r="E31" s="13">
        <v>0</v>
      </c>
      <c r="F31" s="13">
        <v>0</v>
      </c>
    </row>
    <row r="32" spans="1:6" outlineLevel="2">
      <c r="A32" s="12" t="s">
        <v>13</v>
      </c>
      <c r="B32" s="1" t="s">
        <v>27</v>
      </c>
      <c r="C32" s="10" t="s">
        <v>6</v>
      </c>
      <c r="D32" s="13">
        <v>3.2998653846153854</v>
      </c>
      <c r="E32" s="13">
        <v>3.7</v>
      </c>
      <c r="F32" s="13">
        <v>2.13</v>
      </c>
    </row>
    <row r="33" spans="1:6" outlineLevel="2">
      <c r="A33" s="12" t="s">
        <v>14</v>
      </c>
      <c r="B33" s="1" t="s">
        <v>27</v>
      </c>
      <c r="C33" s="10" t="s">
        <v>6</v>
      </c>
      <c r="D33" s="13">
        <v>4.7556474102564108</v>
      </c>
      <c r="E33" s="13">
        <v>3.05</v>
      </c>
      <c r="F33" s="13">
        <v>4.91</v>
      </c>
    </row>
    <row r="34" spans="1:6" s="4" customFormat="1" ht="18">
      <c r="A34" s="4" t="s">
        <v>28</v>
      </c>
      <c r="B34" s="5"/>
      <c r="C34" s="5"/>
      <c r="D34" s="8">
        <f>D35+D42+D46+D50+D53+D58+D64</f>
        <v>51.979532070512825</v>
      </c>
      <c r="E34" s="8">
        <f t="shared" ref="E34:F34" si="8">E35+E42+E46+E50+E53+E58+E64</f>
        <v>65.342564102564097</v>
      </c>
      <c r="F34" s="8">
        <f t="shared" si="8"/>
        <v>62.74256410256411</v>
      </c>
    </row>
    <row r="35" spans="1:6" s="9" customFormat="1" outlineLevel="1">
      <c r="A35" s="9" t="s">
        <v>7</v>
      </c>
      <c r="B35" s="1" t="s">
        <v>8</v>
      </c>
      <c r="C35" s="10">
        <v>18.2</v>
      </c>
      <c r="D35" s="11">
        <f>SUM(D36:D41)</f>
        <v>26.935064102564105</v>
      </c>
      <c r="E35" s="11">
        <f t="shared" ref="E35:F35" si="9">SUM(E36:E41)</f>
        <v>41.3</v>
      </c>
      <c r="F35" s="11">
        <f t="shared" si="9"/>
        <v>33.82</v>
      </c>
    </row>
    <row r="36" spans="1:6" outlineLevel="2">
      <c r="A36" s="12" t="s">
        <v>9</v>
      </c>
      <c r="B36" s="1" t="s">
        <v>8</v>
      </c>
      <c r="C36" s="10">
        <v>18.2</v>
      </c>
      <c r="D36" s="13">
        <v>0.26012820512820511</v>
      </c>
      <c r="E36" s="13">
        <v>0</v>
      </c>
      <c r="F36" s="13">
        <v>0.04</v>
      </c>
    </row>
    <row r="37" spans="1:6" outlineLevel="2">
      <c r="A37" s="12" t="s">
        <v>10</v>
      </c>
      <c r="B37" s="1" t="s">
        <v>8</v>
      </c>
      <c r="C37" s="10">
        <v>18.2</v>
      </c>
      <c r="D37" s="13">
        <v>1.1736923076923078</v>
      </c>
      <c r="E37" s="13">
        <v>1.25</v>
      </c>
      <c r="F37" s="13">
        <v>1.3</v>
      </c>
    </row>
    <row r="38" spans="1:6" outlineLevel="2">
      <c r="A38" s="12" t="s">
        <v>11</v>
      </c>
      <c r="B38" s="1" t="s">
        <v>8</v>
      </c>
      <c r="C38" s="10">
        <v>18.2</v>
      </c>
      <c r="D38" s="13">
        <v>1.8672692307692309</v>
      </c>
      <c r="E38" s="13">
        <v>6.5</v>
      </c>
      <c r="F38" s="13">
        <v>2.91</v>
      </c>
    </row>
    <row r="39" spans="1:6" outlineLevel="2">
      <c r="A39" s="12" t="s">
        <v>12</v>
      </c>
      <c r="B39" s="1" t="s">
        <v>8</v>
      </c>
      <c r="C39" s="10">
        <v>18.2</v>
      </c>
      <c r="D39" s="13">
        <v>10.057923076923078</v>
      </c>
      <c r="E39" s="13">
        <v>12.8</v>
      </c>
      <c r="F39" s="13">
        <v>13.51</v>
      </c>
    </row>
    <row r="40" spans="1:6" outlineLevel="2">
      <c r="A40" s="12" t="s">
        <v>13</v>
      </c>
      <c r="B40" s="1" t="s">
        <v>8</v>
      </c>
      <c r="C40" s="10">
        <v>18.2</v>
      </c>
      <c r="D40" s="13">
        <v>1.5068205128205125</v>
      </c>
      <c r="E40" s="13">
        <v>3</v>
      </c>
      <c r="F40" s="13">
        <v>1.92</v>
      </c>
    </row>
    <row r="41" spans="1:6" outlineLevel="2">
      <c r="A41" s="12" t="s">
        <v>14</v>
      </c>
      <c r="B41" s="1" t="s">
        <v>8</v>
      </c>
      <c r="C41" s="10">
        <v>18.2</v>
      </c>
      <c r="D41" s="13">
        <v>12.069230769230769</v>
      </c>
      <c r="E41" s="13">
        <v>17.75</v>
      </c>
      <c r="F41" s="13">
        <v>14.14</v>
      </c>
    </row>
    <row r="42" spans="1:6" s="9" customFormat="1" outlineLevel="1">
      <c r="A42" s="9" t="s">
        <v>15</v>
      </c>
      <c r="B42" s="1" t="s">
        <v>16</v>
      </c>
      <c r="C42" s="10">
        <v>18.2</v>
      </c>
      <c r="D42" s="11">
        <f>SUM(D43:D45)</f>
        <v>0.34453846153846157</v>
      </c>
      <c r="E42" s="11">
        <f t="shared" ref="E42:F42" si="10">SUM(E43:E45)</f>
        <v>0.7</v>
      </c>
      <c r="F42" s="14">
        <f t="shared" si="10"/>
        <v>2.5999999999999996</v>
      </c>
    </row>
    <row r="43" spans="1:6" outlineLevel="2">
      <c r="A43" s="12" t="s">
        <v>10</v>
      </c>
      <c r="B43" s="1" t="s">
        <v>16</v>
      </c>
      <c r="C43" s="10">
        <v>18.2</v>
      </c>
      <c r="D43" s="13">
        <v>4.5205128205128203E-2</v>
      </c>
      <c r="E43" s="13">
        <v>0</v>
      </c>
      <c r="F43" s="13">
        <v>0.7</v>
      </c>
    </row>
    <row r="44" spans="1:6" outlineLevel="2">
      <c r="A44" s="12" t="s">
        <v>12</v>
      </c>
      <c r="B44" s="1" t="s">
        <v>16</v>
      </c>
      <c r="C44" s="10">
        <v>18.2</v>
      </c>
      <c r="D44" s="13">
        <v>0</v>
      </c>
      <c r="E44" s="13">
        <v>0.7</v>
      </c>
      <c r="F44" s="13">
        <v>0</v>
      </c>
    </row>
    <row r="45" spans="1:6" outlineLevel="2">
      <c r="A45" s="12" t="s">
        <v>13</v>
      </c>
      <c r="B45" s="1" t="s">
        <v>16</v>
      </c>
      <c r="C45" s="10">
        <v>18.2</v>
      </c>
      <c r="D45" s="13">
        <v>0.29933333333333334</v>
      </c>
      <c r="E45" s="13">
        <v>0</v>
      </c>
      <c r="F45" s="13">
        <v>1.9</v>
      </c>
    </row>
    <row r="46" spans="1:6" s="9" customFormat="1" outlineLevel="1">
      <c r="A46" s="9" t="s">
        <v>17</v>
      </c>
      <c r="B46" s="1" t="s">
        <v>18</v>
      </c>
      <c r="C46" s="10">
        <v>18.2</v>
      </c>
      <c r="D46" s="11">
        <f>SUM(D47:D49)</f>
        <v>0</v>
      </c>
      <c r="E46" s="11">
        <f t="shared" ref="E46:F46" si="11">SUM(E47:E49)</f>
        <v>0.5</v>
      </c>
      <c r="F46" s="11">
        <f t="shared" si="11"/>
        <v>0</v>
      </c>
    </row>
    <row r="47" spans="1:6" outlineLevel="2">
      <c r="A47" s="12" t="s">
        <v>10</v>
      </c>
      <c r="B47" s="1" t="s">
        <v>18</v>
      </c>
      <c r="C47" s="10">
        <v>18.2</v>
      </c>
      <c r="D47" s="13">
        <v>0</v>
      </c>
      <c r="E47" s="13">
        <v>0</v>
      </c>
      <c r="F47" s="13">
        <v>0</v>
      </c>
    </row>
    <row r="48" spans="1:6" outlineLevel="2">
      <c r="A48" s="12" t="s">
        <v>12</v>
      </c>
      <c r="B48" s="1" t="s">
        <v>18</v>
      </c>
      <c r="C48" s="10">
        <v>18.2</v>
      </c>
      <c r="D48" s="13">
        <v>0</v>
      </c>
      <c r="E48" s="13">
        <v>0.5</v>
      </c>
      <c r="F48" s="13">
        <v>0</v>
      </c>
    </row>
    <row r="49" spans="1:6" outlineLevel="2">
      <c r="A49" s="12" t="s">
        <v>13</v>
      </c>
      <c r="B49" s="1" t="s">
        <v>18</v>
      </c>
      <c r="C49" s="10">
        <v>18.2</v>
      </c>
      <c r="D49" s="13">
        <v>0</v>
      </c>
      <c r="E49" s="13">
        <v>0</v>
      </c>
      <c r="F49" s="13">
        <v>0</v>
      </c>
    </row>
    <row r="50" spans="1:6" s="9" customFormat="1" outlineLevel="1">
      <c r="A50" s="9" t="s">
        <v>19</v>
      </c>
      <c r="B50" s="1" t="s">
        <v>20</v>
      </c>
      <c r="C50" s="10">
        <v>18.2</v>
      </c>
      <c r="D50" s="11">
        <f>SUM(D51:D52)</f>
        <v>1.425</v>
      </c>
      <c r="E50" s="11">
        <f t="shared" ref="E50:F50" si="12">SUM(E51:E52)</f>
        <v>1.34</v>
      </c>
      <c r="F50" s="11">
        <f t="shared" si="12"/>
        <v>1.34</v>
      </c>
    </row>
    <row r="51" spans="1:6" outlineLevel="2">
      <c r="A51" s="12" t="s">
        <v>12</v>
      </c>
      <c r="B51" s="1" t="s">
        <v>20</v>
      </c>
      <c r="C51" s="10">
        <v>18.2</v>
      </c>
      <c r="D51" s="13">
        <v>0.71346153846153848</v>
      </c>
      <c r="E51" s="13">
        <v>0.67</v>
      </c>
      <c r="F51" s="13">
        <v>0.67</v>
      </c>
    </row>
    <row r="52" spans="1:6" outlineLevel="2">
      <c r="A52" s="12" t="s">
        <v>13</v>
      </c>
      <c r="B52" s="1" t="s">
        <v>20</v>
      </c>
      <c r="C52" s="10">
        <v>18.2</v>
      </c>
      <c r="D52" s="13">
        <v>0.71153846153846156</v>
      </c>
      <c r="E52" s="13">
        <v>0.67</v>
      </c>
      <c r="F52" s="13">
        <v>0.67</v>
      </c>
    </row>
    <row r="53" spans="1:6" s="9" customFormat="1" outlineLevel="1">
      <c r="A53" s="9" t="s">
        <v>21</v>
      </c>
      <c r="B53" s="1" t="s">
        <v>22</v>
      </c>
      <c r="C53" s="10">
        <v>18.2</v>
      </c>
      <c r="D53" s="11">
        <f>SUM(D54:D57)</f>
        <v>0.13128205128205128</v>
      </c>
      <c r="E53" s="11">
        <f t="shared" ref="E53:F53" si="13">SUM(E54:E57)</f>
        <v>2.5641025641025641E-3</v>
      </c>
      <c r="F53" s="11">
        <f t="shared" si="13"/>
        <v>2.5641025641025641E-3</v>
      </c>
    </row>
    <row r="54" spans="1:6" outlineLevel="2">
      <c r="A54" s="12" t="s">
        <v>11</v>
      </c>
      <c r="B54" s="1" t="s">
        <v>22</v>
      </c>
      <c r="C54" s="10">
        <v>18.2</v>
      </c>
      <c r="D54" s="13">
        <v>1.9230769230769232E-3</v>
      </c>
      <c r="E54" s="13">
        <v>1.9230769230769232E-3</v>
      </c>
      <c r="F54" s="13">
        <v>1.9230769230769232E-3</v>
      </c>
    </row>
    <row r="55" spans="1:6" outlineLevel="2">
      <c r="A55" s="12" t="s">
        <v>12</v>
      </c>
      <c r="B55" s="1" t="s">
        <v>22</v>
      </c>
      <c r="C55" s="10">
        <v>18.2</v>
      </c>
      <c r="D55" s="13">
        <v>5.1794871794871793E-2</v>
      </c>
      <c r="E55" s="13">
        <v>0</v>
      </c>
      <c r="F55" s="13">
        <v>0</v>
      </c>
    </row>
    <row r="56" spans="1:6" outlineLevel="2">
      <c r="A56" s="12" t="s">
        <v>23</v>
      </c>
      <c r="B56" s="1" t="s">
        <v>22</v>
      </c>
      <c r="C56" s="10">
        <v>18.2</v>
      </c>
      <c r="D56" s="13">
        <v>7.6923076923076927E-2</v>
      </c>
      <c r="E56" s="13">
        <v>0</v>
      </c>
      <c r="F56" s="13">
        <v>0</v>
      </c>
    </row>
    <row r="57" spans="1:6" outlineLevel="2">
      <c r="A57" s="12" t="s">
        <v>14</v>
      </c>
      <c r="B57" s="1" t="s">
        <v>22</v>
      </c>
      <c r="C57" s="10">
        <v>18.2</v>
      </c>
      <c r="D57" s="13">
        <v>6.4102564102564103E-4</v>
      </c>
      <c r="E57" s="13">
        <v>6.4102564102564103E-4</v>
      </c>
      <c r="F57" s="13">
        <v>6.4102564102564103E-4</v>
      </c>
    </row>
    <row r="58" spans="1:6" s="9" customFormat="1" outlineLevel="1">
      <c r="A58" s="9" t="s">
        <v>24</v>
      </c>
      <c r="B58" s="1" t="s">
        <v>25</v>
      </c>
      <c r="C58" s="10">
        <v>18.2</v>
      </c>
      <c r="D58" s="11">
        <f>SUM(D59:D63)</f>
        <v>5.4069102564102565</v>
      </c>
      <c r="E58" s="11">
        <f t="shared" ref="E58:F58" si="14">SUM(E59:E63)</f>
        <v>3.5</v>
      </c>
      <c r="F58" s="11">
        <f t="shared" si="14"/>
        <v>4.2699999999999996</v>
      </c>
    </row>
    <row r="59" spans="1:6" outlineLevel="2">
      <c r="A59" s="12" t="s">
        <v>10</v>
      </c>
      <c r="B59" s="1" t="s">
        <v>25</v>
      </c>
      <c r="C59" s="10">
        <v>18.2</v>
      </c>
      <c r="D59" s="13">
        <v>2.564102564102564E-2</v>
      </c>
      <c r="E59" s="13">
        <v>0</v>
      </c>
      <c r="F59" s="13">
        <v>0</v>
      </c>
    </row>
    <row r="60" spans="1:6" outlineLevel="2">
      <c r="A60" s="12" t="s">
        <v>11</v>
      </c>
      <c r="B60" s="1" t="s">
        <v>25</v>
      </c>
      <c r="C60" s="10">
        <v>18.2</v>
      </c>
      <c r="D60" s="13">
        <v>0.2762820512820513</v>
      </c>
      <c r="E60" s="13">
        <v>0.3</v>
      </c>
      <c r="F60" s="13">
        <v>0.65</v>
      </c>
    </row>
    <row r="61" spans="1:6" outlineLevel="2">
      <c r="A61" s="12" t="s">
        <v>12</v>
      </c>
      <c r="B61" s="1" t="s">
        <v>25</v>
      </c>
      <c r="C61" s="10">
        <v>18.2</v>
      </c>
      <c r="D61" s="13">
        <v>1.8031538461538457</v>
      </c>
      <c r="E61" s="13">
        <v>0.5</v>
      </c>
      <c r="F61" s="13">
        <v>0.52</v>
      </c>
    </row>
    <row r="62" spans="1:6" outlineLevel="2">
      <c r="A62" s="12" t="s">
        <v>13</v>
      </c>
      <c r="B62" s="1" t="s">
        <v>25</v>
      </c>
      <c r="C62" s="10">
        <v>18.2</v>
      </c>
      <c r="D62" s="13">
        <v>0</v>
      </c>
      <c r="E62" s="13">
        <v>0.1</v>
      </c>
      <c r="F62" s="13">
        <v>0.1</v>
      </c>
    </row>
    <row r="63" spans="1:6" outlineLevel="2">
      <c r="A63" s="12" t="s">
        <v>14</v>
      </c>
      <c r="B63" s="1" t="s">
        <v>25</v>
      </c>
      <c r="C63" s="10">
        <v>18.2</v>
      </c>
      <c r="D63" s="13">
        <v>3.3018333333333336</v>
      </c>
      <c r="E63" s="13">
        <v>2.6</v>
      </c>
      <c r="F63" s="13">
        <v>3</v>
      </c>
    </row>
    <row r="64" spans="1:6" s="9" customFormat="1" outlineLevel="1">
      <c r="A64" s="9" t="s">
        <v>26</v>
      </c>
      <c r="B64" s="1" t="s">
        <v>27</v>
      </c>
      <c r="C64" s="10">
        <v>18.2</v>
      </c>
      <c r="D64" s="11">
        <f>SUM(D65:D70)</f>
        <v>17.736737198717947</v>
      </c>
      <c r="E64" s="11">
        <f t="shared" ref="E64:F64" si="15">SUM(E65:E70)</f>
        <v>18</v>
      </c>
      <c r="F64" s="11">
        <f t="shared" si="15"/>
        <v>20.71</v>
      </c>
    </row>
    <row r="65" spans="1:6" outlineLevel="2">
      <c r="A65" s="12" t="s">
        <v>9</v>
      </c>
      <c r="B65" s="1" t="s">
        <v>27</v>
      </c>
      <c r="C65" s="10">
        <v>18.2</v>
      </c>
      <c r="D65" s="13">
        <v>0.33650000000000002</v>
      </c>
      <c r="E65" s="13">
        <v>0.4</v>
      </c>
      <c r="F65" s="13">
        <v>0</v>
      </c>
    </row>
    <row r="66" spans="1:6" outlineLevel="2">
      <c r="A66" s="12" t="s">
        <v>10</v>
      </c>
      <c r="B66" s="1" t="s">
        <v>27</v>
      </c>
      <c r="C66" s="10">
        <v>18.2</v>
      </c>
      <c r="D66" s="13">
        <v>0.13435897435897434</v>
      </c>
      <c r="E66" s="13">
        <v>0</v>
      </c>
      <c r="F66" s="13">
        <v>0.08</v>
      </c>
    </row>
    <row r="67" spans="1:6" outlineLevel="2">
      <c r="A67" s="12" t="s">
        <v>11</v>
      </c>
      <c r="B67" s="1" t="s">
        <v>27</v>
      </c>
      <c r="C67" s="10">
        <v>18.2</v>
      </c>
      <c r="D67" s="13">
        <v>1.0919871794871794</v>
      </c>
      <c r="E67" s="13">
        <v>1.6</v>
      </c>
      <c r="F67" s="13">
        <v>1.96</v>
      </c>
    </row>
    <row r="68" spans="1:6" outlineLevel="2">
      <c r="A68" s="12" t="s">
        <v>12</v>
      </c>
      <c r="B68" s="1" t="s">
        <v>27</v>
      </c>
      <c r="C68" s="10">
        <v>18.2</v>
      </c>
      <c r="D68" s="13">
        <v>7.8465769487179484</v>
      </c>
      <c r="E68" s="13">
        <v>6.75</v>
      </c>
      <c r="F68" s="13">
        <v>10.46</v>
      </c>
    </row>
    <row r="69" spans="1:6" outlineLevel="2">
      <c r="A69" s="12" t="s">
        <v>13</v>
      </c>
      <c r="B69" s="1" t="s">
        <v>27</v>
      </c>
      <c r="C69" s="10">
        <v>18.2</v>
      </c>
      <c r="D69" s="13">
        <v>1.9281474358974358</v>
      </c>
      <c r="E69" s="13">
        <v>1.75</v>
      </c>
      <c r="F69" s="13">
        <v>1.92</v>
      </c>
    </row>
    <row r="70" spans="1:6" outlineLevel="2">
      <c r="A70" s="12" t="s">
        <v>14</v>
      </c>
      <c r="B70" s="1" t="s">
        <v>27</v>
      </c>
      <c r="C70" s="10">
        <v>18.2</v>
      </c>
      <c r="D70" s="13">
        <v>6.3991666602564106</v>
      </c>
      <c r="E70" s="13">
        <v>7.5</v>
      </c>
      <c r="F70" s="13">
        <v>6.29</v>
      </c>
    </row>
    <row r="71" spans="1:6">
      <c r="D71" s="13"/>
      <c r="E71" s="13"/>
      <c r="F71" s="13"/>
    </row>
    <row r="72" spans="1:6">
      <c r="A72" s="1" t="s">
        <v>29</v>
      </c>
      <c r="D72" s="13"/>
      <c r="E72" s="13"/>
      <c r="F72" s="13"/>
    </row>
    <row r="73" spans="1:6">
      <c r="A73" s="12" t="s">
        <v>30</v>
      </c>
      <c r="B73" s="12"/>
      <c r="C73" s="12"/>
      <c r="D73" s="13"/>
      <c r="E73" s="13"/>
      <c r="F73" s="13"/>
    </row>
    <row r="74" spans="1:6">
      <c r="A74" s="12" t="s">
        <v>31</v>
      </c>
      <c r="B74" s="12"/>
      <c r="C74" s="12"/>
      <c r="D74" s="13"/>
      <c r="E74" s="13"/>
      <c r="F74" s="13"/>
    </row>
    <row r="75" spans="1:6">
      <c r="A75" s="12" t="s">
        <v>32</v>
      </c>
      <c r="B75" s="12"/>
      <c r="C75" s="12"/>
      <c r="D75" s="13"/>
      <c r="E75" s="13"/>
      <c r="F75" s="13"/>
    </row>
    <row r="76" spans="1:6">
      <c r="D76" s="13"/>
      <c r="E76" s="13"/>
      <c r="F76" s="13"/>
    </row>
    <row r="77" spans="1:6">
      <c r="D77" s="13"/>
      <c r="E77" s="13"/>
      <c r="F77" s="13"/>
    </row>
    <row r="78" spans="1:6">
      <c r="D78" s="13"/>
      <c r="E78" s="13"/>
      <c r="F78" s="13"/>
    </row>
    <row r="79" spans="1:6">
      <c r="D79" s="13"/>
      <c r="E79" s="13"/>
      <c r="F79" s="13"/>
    </row>
    <row r="80" spans="1:6">
      <c r="D80" s="13"/>
      <c r="E80" s="13"/>
      <c r="F80" s="13"/>
    </row>
    <row r="81" spans="4:6">
      <c r="D81" s="13"/>
      <c r="E81" s="13"/>
      <c r="F81" s="13"/>
    </row>
    <row r="82" spans="4:6">
      <c r="D82" s="13"/>
      <c r="E82" s="13"/>
      <c r="F82" s="13"/>
    </row>
    <row r="83" spans="4:6">
      <c r="D83" s="13"/>
      <c r="E83" s="13"/>
      <c r="F83" s="13"/>
    </row>
    <row r="84" spans="4:6">
      <c r="D84" s="13"/>
      <c r="E84" s="13"/>
      <c r="F84" s="13"/>
    </row>
    <row r="85" spans="4:6">
      <c r="D85" s="13"/>
      <c r="E85" s="13"/>
      <c r="F85" s="13"/>
    </row>
    <row r="86" spans="4:6">
      <c r="D86" s="13"/>
      <c r="E86" s="13"/>
      <c r="F86" s="13"/>
    </row>
    <row r="87" spans="4:6">
      <c r="D87" s="13"/>
      <c r="E87" s="13"/>
      <c r="F87" s="13"/>
    </row>
    <row r="88" spans="4:6">
      <c r="D88" s="13"/>
      <c r="E88" s="13"/>
      <c r="F88" s="13"/>
    </row>
    <row r="89" spans="4:6">
      <c r="D89" s="13"/>
      <c r="E89" s="13"/>
      <c r="F89" s="13"/>
    </row>
    <row r="90" spans="4:6">
      <c r="D90" s="13"/>
      <c r="E90" s="13"/>
      <c r="F90" s="13"/>
    </row>
    <row r="91" spans="4:6">
      <c r="D91" s="13"/>
      <c r="E91" s="13"/>
      <c r="F91" s="13"/>
    </row>
    <row r="92" spans="4:6">
      <c r="D92" s="13"/>
      <c r="E92" s="13"/>
      <c r="F92" s="13"/>
    </row>
    <row r="93" spans="4:6">
      <c r="D93" s="13"/>
      <c r="E93" s="13"/>
      <c r="F93" s="13"/>
    </row>
  </sheetData>
  <autoFilter ref="A3:F70">
    <filterColumn colId="0"/>
    <filterColumn colId="2"/>
  </autoFilter>
  <printOptions gridLines="1"/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 2</vt:lpstr>
    </vt:vector>
  </TitlesOfParts>
  <Company>Fermi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rstanek</dc:creator>
  <cp:lastModifiedBy>rstanek</cp:lastModifiedBy>
  <dcterms:created xsi:type="dcterms:W3CDTF">2009-09-17T18:13:33Z</dcterms:created>
  <dcterms:modified xsi:type="dcterms:W3CDTF">2009-09-17T18:14:45Z</dcterms:modified>
</cp:coreProperties>
</file>