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z\Desktop\PIPII Foxes\"/>
    </mc:Choice>
  </mc:AlternateContent>
  <xr:revisionPtr revIDLastSave="0" documentId="13_ncr:1_{D34011E7-A9EA-4D00-83DE-4B5C6251A088}" xr6:coauthVersionLast="45" xr6:coauthVersionMax="45" xr10:uidLastSave="{00000000-0000-0000-0000-000000000000}"/>
  <bookViews>
    <workbookView xWindow="-108" yWindow="-108" windowWidth="23256" windowHeight="12720" xr2:uid="{B245D533-0945-455B-95AE-30D95774FE05}"/>
  </bookViews>
  <sheets>
    <sheet name="Breakdown" sheetId="1" r:id="rId1"/>
    <sheet name="Relative Response " sheetId="2" r:id="rId2"/>
    <sheet name="Notes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F19" i="1"/>
  <c r="E16" i="2"/>
  <c r="E15" i="2"/>
  <c r="E14" i="2"/>
  <c r="E13" i="2"/>
  <c r="E11" i="2"/>
  <c r="E10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<sst xmlns="http://schemas.openxmlformats.org/spreadsheetml/2006/main" count="83" uniqueCount="72">
  <si>
    <t>Detector</t>
  </si>
  <si>
    <t>Ion Chamber</t>
  </si>
  <si>
    <t>Berthold 
LB6500-4</t>
  </si>
  <si>
    <t>Energy Range</t>
  </si>
  <si>
    <t>Angular Dependence</t>
  </si>
  <si>
    <t>Calibration Factor</t>
  </si>
  <si>
    <t>0.617 µSv/h per cps</t>
  </si>
  <si>
    <t>±45°</t>
  </si>
  <si>
    <t xml:space="preserve">Horizontal 300° 
Vertical 360° </t>
  </si>
  <si>
    <t>1 µrad/pulse</t>
  </si>
  <si>
    <t>Fermilab
Fox 
(current)</t>
  </si>
  <si>
    <t>DecaRad</t>
  </si>
  <si>
    <t>Interface</t>
  </si>
  <si>
    <t>45 keV – 1.3 MeV</t>
  </si>
  <si>
    <t xml:space="preserve">0.1 mSv/h per cps </t>
  </si>
  <si>
    <t>Berthold 
LB6701M-H10</t>
  </si>
  <si>
    <t>Berthold 
LB6701L-H10</t>
  </si>
  <si>
    <t xml:space="preserve">1 mSv/h per cps  </t>
  </si>
  <si>
    <r>
      <t xml:space="preserve">Output Signal
</t>
    </r>
    <r>
      <rPr>
        <sz val="8"/>
        <color theme="1"/>
        <rFont val="Calibri"/>
        <family val="2"/>
        <scheme val="minor"/>
      </rPr>
      <t>(*background of internal check source)</t>
    </r>
  </si>
  <si>
    <t xml:space="preserve">Horizontal ?
Vertical 360° </t>
  </si>
  <si>
    <t>Positive Pulse
2-5 µsec 
+4.5V @ 50Ω
0.1 Hz - 100 kHz</t>
  </si>
  <si>
    <t>Construction</t>
  </si>
  <si>
    <t>Stainless steel</t>
  </si>
  <si>
    <t>Polycarbonate</t>
  </si>
  <si>
    <t>Aluminum</t>
  </si>
  <si>
    <t>LB6703 Current/frequency converter
LB6703 Housing w/ HV module
LB5340 Datalogger</t>
  </si>
  <si>
    <t>LB5340 Datalogger</t>
  </si>
  <si>
    <t>Beam Quality</t>
  </si>
  <si>
    <t>Effective Energy (Kev)</t>
  </si>
  <si>
    <r>
      <t xml:space="preserve">Relative Response 
</t>
    </r>
    <r>
      <rPr>
        <sz val="8"/>
        <color theme="1"/>
        <rFont val="Calibri"/>
        <family val="2"/>
        <scheme val="minor"/>
      </rPr>
      <t>Normalized to Cs-137</t>
    </r>
  </si>
  <si>
    <t>M20</t>
  </si>
  <si>
    <t>M30</t>
  </si>
  <si>
    <t>M40</t>
  </si>
  <si>
    <t>M50</t>
  </si>
  <si>
    <t>M60</t>
  </si>
  <si>
    <t>M80</t>
  </si>
  <si>
    <t>M100</t>
  </si>
  <si>
    <t>M120</t>
  </si>
  <si>
    <t>M150</t>
  </si>
  <si>
    <t>M200</t>
  </si>
  <si>
    <t>M250</t>
  </si>
  <si>
    <r>
      <rPr>
        <vertAlign val="superscript"/>
        <sz val="10"/>
        <color indexed="8"/>
        <rFont val="Calibri"/>
        <family val="2"/>
      </rPr>
      <t>137</t>
    </r>
    <r>
      <rPr>
        <sz val="10"/>
        <color indexed="8"/>
        <rFont val="Calibri"/>
        <family val="2"/>
      </rPr>
      <t>Cs</t>
    </r>
  </si>
  <si>
    <r>
      <rPr>
        <vertAlign val="superscript"/>
        <sz val="10"/>
        <color indexed="8"/>
        <rFont val="Calibri"/>
        <family val="2"/>
      </rPr>
      <t>60</t>
    </r>
    <r>
      <rPr>
        <sz val="10"/>
        <color indexed="8"/>
        <rFont val="Calibri"/>
        <family val="2"/>
      </rPr>
      <t>Co</t>
    </r>
  </si>
  <si>
    <r>
      <t xml:space="preserve">Dose Rate Range
</t>
    </r>
    <r>
      <rPr>
        <sz val="8"/>
        <color theme="1"/>
        <rFont val="Calibri"/>
        <family val="2"/>
        <scheme val="minor"/>
      </rPr>
      <t>(*background of internal check source)</t>
    </r>
  </si>
  <si>
    <t>Energy compensated G-M (ZP1202)</t>
  </si>
  <si>
    <t>10 µSv/h – 10 Sv/h 
1 mrem/h - 1 krem/h</t>
  </si>
  <si>
    <t>100 µSv/h – 100 Sv/h
10 mrem/h - 10 krem/h</t>
  </si>
  <si>
    <t>Fox</t>
  </si>
  <si>
    <t>Project Requirements</t>
  </si>
  <si>
    <t>50mrem/h - 200mrem/h</t>
  </si>
  <si>
    <t>Location of detectors</t>
  </si>
  <si>
    <t>Number of detectors</t>
  </si>
  <si>
    <t>Upper limit</t>
  </si>
  <si>
    <t>Lower limit</t>
  </si>
  <si>
    <t>5kHz</t>
  </si>
  <si>
    <t>6-8 per</t>
  </si>
  <si>
    <t>50 mrem/h</t>
  </si>
  <si>
    <t>200 mrem/h</t>
  </si>
  <si>
    <t>Undefined</t>
  </si>
  <si>
    <t>Answer</t>
  </si>
  <si>
    <t>Requirement</t>
  </si>
  <si>
    <r>
      <t xml:space="preserve">LB6500
</t>
    </r>
    <r>
      <rPr>
        <sz val="9"/>
        <color theme="1"/>
        <rFont val="Calibri"/>
        <family val="2"/>
        <scheme val="minor"/>
      </rPr>
      <t>(approx.)</t>
    </r>
  </si>
  <si>
    <t>Upper Limit / Saturation</t>
  </si>
  <si>
    <t>200mrem/h</t>
  </si>
  <si>
    <t>Fox I: Scaler; DAQ; LB5340 Datalogger?
Fox II: Undefined</t>
  </si>
  <si>
    <t>8333 cps</t>
  </si>
  <si>
    <t>65 keV – 1.3 MeV ± 40%
≈50 keV – 950 keV ± 20%</t>
  </si>
  <si>
    <t>12.6 keV – 1.3 MeV ± 40% 
19.8 keV – 1.3MeV ± 20%</t>
  </si>
  <si>
    <t xml:space="preserve"> *2.7 µGy/h – 180 mGy/h
*270 µrad/h – 18 rad/h</t>
  </si>
  <si>
    <t>100 nSv/h – 10 mSv/h
10 µrem/h – 1 rem/h</t>
  </si>
  <si>
    <t>Positive Pulse
5 µsec
6V to 12V 
0 – 666 kcps?</t>
  </si>
  <si>
    <t>Positive Pulse
50 µsec 
5V
*0.074 Hz – 5 kHz
Fox II: 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</si>
</sst>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indexed="8"/>
      <name val="Calibri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9" fontId="2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5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1" fontId="0" fillId="0" borderId="0" xfId="0" applyNumberFormat="1" applyAlignment="1">
      <alignment vertical="center"/>
    </xf>
    <xf numFmtId="165" fontId="0" fillId="0" borderId="0" xfId="0" applyNumberFormat="1"/>
    <xf numFmtId="2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5" fillId="0" borderId="15" xfId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22" xfId="0" applyBorder="1" applyAlignment="1">
      <alignment vertical="center"/>
    </xf>
    <xf numFmtId="0" fontId="0" fillId="0" borderId="23" xfId="0" applyBorder="1"/>
    <xf numFmtId="0" fontId="0" fillId="0" borderId="0" xfId="0" applyBorder="1" applyAlignment="1">
      <alignment vertical="center"/>
    </xf>
    <xf numFmtId="0" fontId="0" fillId="0" borderId="0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Response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4676350455746245E-2"/>
                  <c:y val="-2.600287290021516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F1-4886-B30D-33D3E7C6088A}"/>
                </c:ext>
              </c:extLst>
            </c:dLbl>
            <c:dLbl>
              <c:idx val="1"/>
              <c:layout>
                <c:manualLayout>
                  <c:x val="-7.1192477217239133E-2"/>
                  <c:y val="-3.7809153089856974E-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F1-4886-B30D-33D3E7C6088A}"/>
                </c:ext>
              </c:extLst>
            </c:dLbl>
            <c:dLbl>
              <c:idx val="2"/>
              <c:layout>
                <c:manualLayout>
                  <c:x val="-9.8420497749174565E-2"/>
                  <c:y val="-1.208719914850282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F1-4886-B30D-33D3E7C6088A}"/>
                </c:ext>
              </c:extLst>
            </c:dLbl>
            <c:dLbl>
              <c:idx val="3"/>
              <c:layout>
                <c:manualLayout>
                  <c:x val="-0.11675260443120943"/>
                  <c:y val="-4.8348796594011284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F1-4886-B30D-33D3E7C6088A}"/>
                </c:ext>
              </c:extLst>
            </c:dLbl>
            <c:dLbl>
              <c:idx val="4"/>
              <c:layout>
                <c:manualLayout>
                  <c:x val="-0.11216957776070072"/>
                  <c:y val="-6.446506212534841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F1-4886-B30D-33D3E7C6088A}"/>
                </c:ext>
              </c:extLst>
            </c:dLbl>
            <c:dLbl>
              <c:idx val="5"/>
              <c:layout>
                <c:manualLayout>
                  <c:x val="-8.0088391067139719E-2"/>
                  <c:y val="-8.058132765668550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F1-4886-B30D-33D3E7C6088A}"/>
                </c:ext>
              </c:extLst>
            </c:dLbl>
            <c:dLbl>
              <c:idx val="6"/>
              <c:layout>
                <c:manualLayout>
                  <c:x val="-5.9475467934573471E-2"/>
                  <c:y val="-0.1122152619589977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F1-4886-B30D-33D3E7C6088A}"/>
                </c:ext>
              </c:extLst>
            </c:dLbl>
            <c:dLbl>
              <c:idx val="7"/>
              <c:layout>
                <c:manualLayout>
                  <c:x val="-3.4268722066968613E-2"/>
                  <c:y val="-0.10587252970510376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F1-4886-B30D-33D3E7C6088A}"/>
                </c:ext>
              </c:extLst>
            </c:dLbl>
            <c:dLbl>
              <c:idx val="8"/>
              <c:layout>
                <c:manualLayout>
                  <c:x val="-2.9685759252399982E-2"/>
                  <c:y val="-9.7814443144739277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F1-4886-B30D-33D3E7C6088A}"/>
                </c:ext>
              </c:extLst>
            </c:dLbl>
            <c:dLbl>
              <c:idx val="9"/>
              <c:layout>
                <c:manualLayout>
                  <c:x val="-2.7404816912085805E-2"/>
                  <c:y val="-8.7183325124669114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F1-4886-B30D-33D3E7C6088A}"/>
                </c:ext>
              </c:extLst>
            </c:dLbl>
            <c:dLbl>
              <c:idx val="10"/>
              <c:layout>
                <c:manualLayout>
                  <c:x val="-2.640729872724102E-2"/>
                  <c:y val="-7.9125238564304645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F1-4886-B30D-33D3E7C6088A}"/>
                </c:ext>
              </c:extLst>
            </c:dLbl>
            <c:dLbl>
              <c:idx val="11"/>
              <c:layout>
                <c:manualLayout>
                  <c:x val="-3.7847140652045766E-2"/>
                  <c:y val="-6.4465077264052234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F1-4886-B30D-33D3E7C6088A}"/>
                </c:ext>
              </c:extLst>
            </c:dLbl>
            <c:dLbl>
              <c:idx val="12"/>
              <c:layout>
                <c:manualLayout>
                  <c:x val="-4.1274227964081249E-2"/>
                  <c:y val="-7.260969272696091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F1-4886-B30D-33D3E7C608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[1]Sheet1!$B$2:$B$14</c:f>
              <c:numCache>
                <c:formatCode>General</c:formatCode>
                <c:ptCount val="13"/>
                <c:pt idx="0">
                  <c:v>12.6</c:v>
                </c:pt>
                <c:pt idx="1">
                  <c:v>15.8</c:v>
                </c:pt>
                <c:pt idx="2">
                  <c:v>19.8</c:v>
                </c:pt>
                <c:pt idx="3">
                  <c:v>23.9</c:v>
                </c:pt>
                <c:pt idx="4">
                  <c:v>28.2</c:v>
                </c:pt>
                <c:pt idx="5">
                  <c:v>33.9</c:v>
                </c:pt>
                <c:pt idx="6">
                  <c:v>42.2</c:v>
                </c:pt>
                <c:pt idx="7">
                  <c:v>49.8</c:v>
                </c:pt>
                <c:pt idx="8">
                  <c:v>67.099999999999994</c:v>
                </c:pt>
                <c:pt idx="9">
                  <c:v>99.6</c:v>
                </c:pt>
                <c:pt idx="10">
                  <c:v>149.69999999999999</c:v>
                </c:pt>
                <c:pt idx="11">
                  <c:v>662</c:v>
                </c:pt>
                <c:pt idx="12">
                  <c:v>1332</c:v>
                </c:pt>
              </c:numCache>
            </c:numRef>
          </c:xVal>
          <c:yVal>
            <c:numRef>
              <c:f>[1]Sheet1!$C$2:$C$14</c:f>
              <c:numCache>
                <c:formatCode>General</c:formatCode>
                <c:ptCount val="13"/>
                <c:pt idx="0">
                  <c:v>0.62</c:v>
                </c:pt>
                <c:pt idx="1">
                  <c:v>0.76</c:v>
                </c:pt>
                <c:pt idx="2">
                  <c:v>0.84</c:v>
                </c:pt>
                <c:pt idx="3">
                  <c:v>0.87</c:v>
                </c:pt>
                <c:pt idx="4">
                  <c:v>0.92</c:v>
                </c:pt>
                <c:pt idx="5">
                  <c:v>0.95</c:v>
                </c:pt>
                <c:pt idx="6">
                  <c:v>0.98</c:v>
                </c:pt>
                <c:pt idx="7">
                  <c:v>0.99</c:v>
                </c:pt>
                <c:pt idx="8">
                  <c:v>1.01</c:v>
                </c:pt>
                <c:pt idx="9">
                  <c:v>1.02</c:v>
                </c:pt>
                <c:pt idx="10">
                  <c:v>1.03</c:v>
                </c:pt>
                <c:pt idx="11">
                  <c:v>1</c:v>
                </c:pt>
                <c:pt idx="12">
                  <c:v>0.97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DF1-4886-B30D-33D3E7C6088A}"/>
            </c:ext>
          </c:extLst>
        </c:ser>
        <c:ser>
          <c:idx val="1"/>
          <c:order val="1"/>
          <c:tx>
            <c:strRef>
              <c:f>'Relative Response '!$C$2</c:f>
              <c:strCache>
                <c:ptCount val="1"/>
                <c:pt idx="0">
                  <c:v>LB6500
(approx.)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'Relative Response '!$B$3:$B$16</c:f>
              <c:numCache>
                <c:formatCode>0.0</c:formatCode>
                <c:ptCount val="14"/>
                <c:pt idx="0">
                  <c:v>12.6</c:v>
                </c:pt>
                <c:pt idx="1">
                  <c:v>15.8</c:v>
                </c:pt>
                <c:pt idx="2">
                  <c:v>19.8</c:v>
                </c:pt>
                <c:pt idx="3">
                  <c:v>23.9</c:v>
                </c:pt>
                <c:pt idx="4">
                  <c:v>28.2</c:v>
                </c:pt>
                <c:pt idx="5">
                  <c:v>33.9</c:v>
                </c:pt>
                <c:pt idx="6">
                  <c:v>42.2</c:v>
                </c:pt>
                <c:pt idx="7">
                  <c:v>49.8</c:v>
                </c:pt>
                <c:pt idx="8">
                  <c:v>67.099999999999994</c:v>
                </c:pt>
                <c:pt idx="9">
                  <c:v>81</c:v>
                </c:pt>
                <c:pt idx="10">
                  <c:v>99.6</c:v>
                </c:pt>
                <c:pt idx="11">
                  <c:v>149.69999999999999</c:v>
                </c:pt>
                <c:pt idx="12">
                  <c:v>662</c:v>
                </c:pt>
                <c:pt idx="13">
                  <c:v>1332</c:v>
                </c:pt>
              </c:numCache>
            </c:numRef>
          </c:xVal>
          <c:yVal>
            <c:numRef>
              <c:f>'Relative Response '!$C$3:$C$16</c:f>
              <c:numCache>
                <c:formatCode>0.0</c:formatCode>
                <c:ptCount val="14"/>
                <c:pt idx="4">
                  <c:v>0.01</c:v>
                </c:pt>
                <c:pt idx="5">
                  <c:v>0.18</c:v>
                </c:pt>
                <c:pt idx="6">
                  <c:v>0.45</c:v>
                </c:pt>
                <c:pt idx="7">
                  <c:v>0.77</c:v>
                </c:pt>
                <c:pt idx="8">
                  <c:v>0.95</c:v>
                </c:pt>
                <c:pt idx="9">
                  <c:v>0.9</c:v>
                </c:pt>
                <c:pt idx="10">
                  <c:v>0.99</c:v>
                </c:pt>
                <c:pt idx="11">
                  <c:v>0.9</c:v>
                </c:pt>
                <c:pt idx="12">
                  <c:v>1</c:v>
                </c:pt>
                <c:pt idx="13">
                  <c:v>1.55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DF1-4886-B30D-33D3E7C60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085088"/>
        <c:axId val="703337136"/>
      </c:scatterChart>
      <c:valAx>
        <c:axId val="754085088"/>
        <c:scaling>
          <c:logBase val="10"/>
          <c:orientation val="minMax"/>
          <c:max val="2000"/>
          <c:min val="10"/>
        </c:scaling>
        <c:delete val="0"/>
        <c:axPos val="b"/>
        <c:minorGridlines>
          <c:spPr>
            <a:ln w="9525" cap="flat" cmpd="sng" algn="ctr">
              <a:solidFill>
                <a:schemeClr val="accent6"/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Effective Energy (Kev)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337136"/>
        <c:crosses val="autoZero"/>
        <c:crossBetween val="midCat"/>
      </c:valAx>
      <c:valAx>
        <c:axId val="70333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085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213360</xdr:colOff>
      <xdr:row>0</xdr:row>
      <xdr:rowOff>15241</xdr:rowOff>
    </xdr:from>
    <xdr:to>
      <xdr:col>16</xdr:col>
      <xdr:colOff>259277</xdr:colOff>
      <xdr:row>17</xdr:row>
      <xdr:rowOff>60961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829162-034F-4964-8205-3CC889FC7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12.6</v>
          </cell>
          <cell r="C2">
            <v>0.62</v>
          </cell>
        </row>
        <row r="3">
          <cell r="B3">
            <v>15.8</v>
          </cell>
          <cell r="C3">
            <v>0.76</v>
          </cell>
        </row>
        <row r="4">
          <cell r="B4">
            <v>19.8</v>
          </cell>
          <cell r="C4">
            <v>0.84</v>
          </cell>
        </row>
        <row r="5">
          <cell r="B5">
            <v>23.9</v>
          </cell>
          <cell r="C5">
            <v>0.87</v>
          </cell>
        </row>
        <row r="6">
          <cell r="B6">
            <v>28.2</v>
          </cell>
          <cell r="C6">
            <v>0.92</v>
          </cell>
        </row>
        <row r="7">
          <cell r="B7">
            <v>33.9</v>
          </cell>
          <cell r="C7">
            <v>0.95</v>
          </cell>
        </row>
        <row r="8">
          <cell r="B8">
            <v>42.2</v>
          </cell>
          <cell r="C8">
            <v>0.98</v>
          </cell>
        </row>
        <row r="9">
          <cell r="B9">
            <v>49.8</v>
          </cell>
          <cell r="C9">
            <v>0.99</v>
          </cell>
        </row>
        <row r="10">
          <cell r="B10">
            <v>67.099999999999994</v>
          </cell>
          <cell r="C10">
            <v>1.01</v>
          </cell>
        </row>
        <row r="11">
          <cell r="B11">
            <v>99.6</v>
          </cell>
          <cell r="C11">
            <v>1.02</v>
          </cell>
        </row>
        <row r="12">
          <cell r="B12">
            <v>149.69999999999999</v>
          </cell>
          <cell r="C12">
            <v>1.03</v>
          </cell>
        </row>
        <row r="13">
          <cell r="B13">
            <v>662</v>
          </cell>
          <cell r="C13">
            <v>1</v>
          </cell>
        </row>
        <row r="14">
          <cell r="B14">
            <v>1332</v>
          </cell>
          <cell r="C14">
            <v>0.97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rthold.com/en/radiation-protection/products/dose-and-dose-rate/ionisation-chamber-lb-6701/" TargetMode="External"/><Relationship Id="rId2" Type="http://schemas.openxmlformats.org/officeDocument/2006/relationships/hyperlink" Target="https://www.berthold.com/fileadmin/DownloadsUnprotected/data-sheets/Radiation_Protection/TDS_LB_6701L-H10_Rev01_20-07-11_AM.pdf" TargetMode="External"/><Relationship Id="rId1" Type="http://schemas.openxmlformats.org/officeDocument/2006/relationships/hyperlink" Target="https://www.berthold.com/fileadmin/DownloadsUnprotected/data-sheets/Radiation_Protection/Data_sheet_LB_6500-H10_Rev04_060514_AM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E2957-5C63-40C4-BA63-0A58A31872B6}">
  <dimension ref="A1:G36"/>
  <sheetViews>
    <sheetView showGridLines="0" tabSelected="1" workbookViewId="0">
      <pane xSplit="1" topLeftCell="B1" activePane="topRight" state="frozen"/>
      <selection pane="topRight" activeCell="B12" sqref="B12"/>
    </sheetView>
  </sheetViews>
  <sheetFormatPr defaultRowHeight="14.4" x14ac:dyDescent="0.3"/>
  <cols>
    <col min="1" max="1" width="27.21875" style="60" customWidth="1"/>
    <col min="2" max="2" width="25.6640625" customWidth="1"/>
    <col min="3" max="4" width="36.33203125" customWidth="1"/>
    <col min="5" max="5" width="26.6640625" hidden="1" customWidth="1"/>
    <col min="6" max="6" width="35.88671875" style="4" hidden="1" customWidth="1"/>
    <col min="7" max="7" width="35.88671875" hidden="1" customWidth="1"/>
  </cols>
  <sheetData>
    <row r="1" spans="1:7" ht="46.2" customHeight="1" thickBot="1" x14ac:dyDescent="0.35">
      <c r="A1" s="58"/>
      <c r="B1" s="53" t="s">
        <v>48</v>
      </c>
      <c r="C1" s="39" t="s">
        <v>2</v>
      </c>
      <c r="D1" s="40" t="s">
        <v>10</v>
      </c>
      <c r="E1" s="36" t="s">
        <v>11</v>
      </c>
      <c r="F1" s="22" t="s">
        <v>16</v>
      </c>
      <c r="G1" s="22" t="s">
        <v>15</v>
      </c>
    </row>
    <row r="2" spans="1:7" ht="15" thickTop="1" x14ac:dyDescent="0.3">
      <c r="A2" s="41" t="s">
        <v>0</v>
      </c>
      <c r="B2" s="54"/>
      <c r="C2" s="35" t="s">
        <v>44</v>
      </c>
      <c r="D2" s="42" t="s">
        <v>1</v>
      </c>
      <c r="E2" s="37"/>
      <c r="F2" s="6" t="s">
        <v>1</v>
      </c>
      <c r="G2" s="6" t="s">
        <v>1</v>
      </c>
    </row>
    <row r="3" spans="1:7" x14ac:dyDescent="0.3">
      <c r="A3" s="43" t="s">
        <v>21</v>
      </c>
      <c r="B3" s="55"/>
      <c r="C3" s="5" t="s">
        <v>22</v>
      </c>
      <c r="D3" s="44" t="s">
        <v>23</v>
      </c>
      <c r="E3" s="38"/>
      <c r="F3" s="7" t="s">
        <v>24</v>
      </c>
      <c r="G3" s="7" t="s">
        <v>24</v>
      </c>
    </row>
    <row r="4" spans="1:7" ht="31.8" customHeight="1" x14ac:dyDescent="0.3">
      <c r="A4" s="45" t="s">
        <v>43</v>
      </c>
      <c r="B4" s="56" t="s">
        <v>49</v>
      </c>
      <c r="C4" s="19" t="s">
        <v>69</v>
      </c>
      <c r="D4" s="46" t="s">
        <v>68</v>
      </c>
      <c r="E4" s="38"/>
      <c r="F4" s="20" t="s">
        <v>45</v>
      </c>
      <c r="G4" s="21" t="s">
        <v>46</v>
      </c>
    </row>
    <row r="5" spans="1:7" ht="31.8" customHeight="1" x14ac:dyDescent="0.3">
      <c r="A5" s="45" t="s">
        <v>62</v>
      </c>
      <c r="B5" s="56" t="s">
        <v>63</v>
      </c>
      <c r="C5" s="19" t="s">
        <v>65</v>
      </c>
      <c r="D5" s="46" t="s">
        <v>54</v>
      </c>
      <c r="E5" s="38"/>
      <c r="F5" s="20"/>
      <c r="G5" s="21"/>
    </row>
    <row r="6" spans="1:7" ht="33" customHeight="1" x14ac:dyDescent="0.3">
      <c r="A6" s="41" t="s">
        <v>3</v>
      </c>
      <c r="B6" s="55" t="s">
        <v>58</v>
      </c>
      <c r="C6" s="3" t="s">
        <v>66</v>
      </c>
      <c r="D6" s="47" t="s">
        <v>67</v>
      </c>
      <c r="E6" s="37"/>
      <c r="F6" s="6" t="s">
        <v>13</v>
      </c>
      <c r="G6" s="6" t="s">
        <v>13</v>
      </c>
    </row>
    <row r="7" spans="1:7" ht="28.8" x14ac:dyDescent="0.3">
      <c r="A7" s="41" t="s">
        <v>4</v>
      </c>
      <c r="B7" s="55" t="s">
        <v>58</v>
      </c>
      <c r="C7" s="2" t="s">
        <v>7</v>
      </c>
      <c r="D7" s="47" t="s">
        <v>8</v>
      </c>
      <c r="E7" s="37"/>
      <c r="F7" s="9" t="s">
        <v>19</v>
      </c>
      <c r="G7" s="9" t="s">
        <v>19</v>
      </c>
    </row>
    <row r="8" spans="1:7" x14ac:dyDescent="0.3">
      <c r="A8" s="41" t="s">
        <v>5</v>
      </c>
      <c r="B8" s="55" t="s">
        <v>58</v>
      </c>
      <c r="C8" s="2" t="s">
        <v>6</v>
      </c>
      <c r="D8" s="48" t="s">
        <v>9</v>
      </c>
      <c r="E8" s="37"/>
      <c r="F8" s="6" t="s">
        <v>14</v>
      </c>
      <c r="G8" s="8" t="s">
        <v>17</v>
      </c>
    </row>
    <row r="9" spans="1:7" ht="72" x14ac:dyDescent="0.3">
      <c r="A9" s="49" t="s">
        <v>18</v>
      </c>
      <c r="B9" s="55" t="s">
        <v>58</v>
      </c>
      <c r="C9" s="3" t="s">
        <v>70</v>
      </c>
      <c r="D9" s="47" t="s">
        <v>71</v>
      </c>
      <c r="E9" s="37"/>
      <c r="F9" s="9" t="s">
        <v>20</v>
      </c>
      <c r="G9" s="9" t="s">
        <v>20</v>
      </c>
    </row>
    <row r="10" spans="1:7" ht="43.8" thickBot="1" x14ac:dyDescent="0.35">
      <c r="A10" s="50" t="s">
        <v>12</v>
      </c>
      <c r="B10" s="57" t="s">
        <v>58</v>
      </c>
      <c r="C10" s="51" t="s">
        <v>26</v>
      </c>
      <c r="D10" s="52" t="s">
        <v>64</v>
      </c>
      <c r="E10" s="37"/>
      <c r="F10" s="9" t="s">
        <v>25</v>
      </c>
      <c r="G10" s="9" t="s">
        <v>25</v>
      </c>
    </row>
    <row r="11" spans="1:7" ht="30" customHeight="1" x14ac:dyDescent="0.3">
      <c r="A11" s="59"/>
      <c r="C11" s="1"/>
      <c r="D11" s="1"/>
    </row>
    <row r="12" spans="1:7" x14ac:dyDescent="0.3">
      <c r="A12" s="34"/>
      <c r="D12" s="24"/>
    </row>
    <row r="13" spans="1:7" x14ac:dyDescent="0.3">
      <c r="D13" s="1"/>
    </row>
    <row r="14" spans="1:7" x14ac:dyDescent="0.3">
      <c r="D14" s="26"/>
    </row>
    <row r="15" spans="1:7" x14ac:dyDescent="0.3">
      <c r="D15" s="1"/>
    </row>
    <row r="16" spans="1:7" x14ac:dyDescent="0.3">
      <c r="D16" s="1"/>
    </row>
    <row r="17" spans="1:6" x14ac:dyDescent="0.3">
      <c r="A17" s="59"/>
      <c r="C17" s="1"/>
      <c r="D17" s="1"/>
    </row>
    <row r="18" spans="1:6" x14ac:dyDescent="0.3">
      <c r="A18" s="59"/>
      <c r="C18" s="1"/>
      <c r="D18" s="1"/>
      <c r="E18">
        <v>617</v>
      </c>
    </row>
    <row r="19" spans="1:6" x14ac:dyDescent="0.3">
      <c r="A19" s="59"/>
      <c r="C19" s="1"/>
      <c r="D19" s="1"/>
      <c r="E19">
        <v>8333</v>
      </c>
      <c r="F19" s="4">
        <f>E19*E18</f>
        <v>5141461</v>
      </c>
    </row>
    <row r="20" spans="1:6" x14ac:dyDescent="0.3">
      <c r="A20" s="59"/>
      <c r="C20" s="1"/>
      <c r="D20" s="1"/>
      <c r="E20">
        <v>0.08</v>
      </c>
    </row>
    <row r="21" spans="1:6" x14ac:dyDescent="0.3">
      <c r="A21" s="59"/>
      <c r="C21" s="1"/>
      <c r="D21" s="1"/>
    </row>
    <row r="22" spans="1:6" x14ac:dyDescent="0.3">
      <c r="A22" s="59"/>
      <c r="C22" s="1"/>
      <c r="D22" s="1"/>
    </row>
    <row r="23" spans="1:6" x14ac:dyDescent="0.3">
      <c r="A23" s="59"/>
      <c r="C23" s="1"/>
      <c r="D23" s="24"/>
      <c r="E23" s="25">
        <f>D23*1</f>
        <v>0</v>
      </c>
    </row>
    <row r="24" spans="1:6" x14ac:dyDescent="0.3">
      <c r="A24" s="59"/>
      <c r="C24" s="1"/>
      <c r="D24" s="1"/>
    </row>
    <row r="25" spans="1:6" x14ac:dyDescent="0.3">
      <c r="A25" s="59"/>
      <c r="C25" s="1"/>
      <c r="D25" s="1"/>
    </row>
    <row r="26" spans="1:6" x14ac:dyDescent="0.3">
      <c r="A26" s="59"/>
      <c r="C26" s="1"/>
      <c r="D26" s="1"/>
    </row>
    <row r="27" spans="1:6" x14ac:dyDescent="0.3">
      <c r="A27" s="59"/>
      <c r="C27" s="1"/>
      <c r="D27" s="1"/>
    </row>
    <row r="28" spans="1:6" x14ac:dyDescent="0.3">
      <c r="A28" s="59"/>
      <c r="C28" s="1"/>
      <c r="D28" s="1"/>
    </row>
    <row r="29" spans="1:6" x14ac:dyDescent="0.3">
      <c r="A29" s="59"/>
      <c r="C29" s="1"/>
      <c r="D29" s="1"/>
    </row>
    <row r="30" spans="1:6" x14ac:dyDescent="0.3">
      <c r="A30" s="59"/>
      <c r="C30" s="1"/>
      <c r="D30" s="1"/>
    </row>
    <row r="31" spans="1:6" x14ac:dyDescent="0.3">
      <c r="A31" s="59"/>
      <c r="C31" s="1"/>
      <c r="D31" s="1"/>
    </row>
    <row r="32" spans="1:6" x14ac:dyDescent="0.3">
      <c r="A32" s="59"/>
      <c r="C32" s="1"/>
      <c r="D32" s="1"/>
    </row>
    <row r="33" spans="1:4" x14ac:dyDescent="0.3">
      <c r="A33" s="59"/>
      <c r="C33" s="1"/>
      <c r="D33" s="1"/>
    </row>
    <row r="34" spans="1:4" x14ac:dyDescent="0.3">
      <c r="A34" s="59"/>
      <c r="C34" s="1"/>
      <c r="D34" s="1"/>
    </row>
    <row r="35" spans="1:4" x14ac:dyDescent="0.3">
      <c r="A35" s="59"/>
      <c r="C35" s="1"/>
      <c r="D35" s="1"/>
    </row>
    <row r="36" spans="1:4" x14ac:dyDescent="0.3">
      <c r="A36" s="59"/>
      <c r="C36" s="1"/>
      <c r="D36" s="1"/>
    </row>
  </sheetData>
  <hyperlinks>
    <hyperlink ref="C1" r:id="rId1" display="https://www.berthold.com/fileadmin/DownloadsUnprotected/data-sheets/Radiation_Protection/Data_sheet_LB_6500-H10_Rev04_060514_AM.pdf" xr:uid="{8ABAAC71-9BA1-4852-A567-DAB90C03F79C}"/>
    <hyperlink ref="F1" r:id="rId2" display="https://www.berthold.com/fileadmin/DownloadsUnprotected/data-sheets/Radiation_Protection/TDS_LB_6701L-H10_Rev01_20-07-11_AM.pdf" xr:uid="{7255E7F2-5C6C-456E-B95F-E033DC11CD2C}"/>
    <hyperlink ref="G1" r:id="rId3" display="https://www.berthold.com/en/radiation-protection/products/dose-and-dose-rate/ionisation-chamber-lb-6701/" xr:uid="{10B33587-18C1-4AB1-A4BB-73DBD697EC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75DA6-7C69-4B87-BE99-E699815EC076}">
  <dimension ref="A1:E18"/>
  <sheetViews>
    <sheetView workbookViewId="0">
      <selection activeCell="I21" sqref="I21"/>
    </sheetView>
  </sheetViews>
  <sheetFormatPr defaultRowHeight="14.4" x14ac:dyDescent="0.3"/>
  <sheetData>
    <row r="1" spans="1:5" ht="40.799999999999997" customHeight="1" x14ac:dyDescent="0.3">
      <c r="A1" s="32" t="s">
        <v>27</v>
      </c>
      <c r="B1" s="31" t="s">
        <v>28</v>
      </c>
      <c r="C1" s="29" t="s">
        <v>29</v>
      </c>
      <c r="D1" s="29"/>
      <c r="E1" s="30"/>
    </row>
    <row r="2" spans="1:5" ht="25.8" x14ac:dyDescent="0.3">
      <c r="A2" s="33"/>
      <c r="B2" s="27"/>
      <c r="C2" s="23" t="s">
        <v>61</v>
      </c>
      <c r="D2" s="27" t="s">
        <v>47</v>
      </c>
      <c r="E2" s="28"/>
    </row>
    <row r="3" spans="1:5" x14ac:dyDescent="0.3">
      <c r="A3" s="10" t="s">
        <v>30</v>
      </c>
      <c r="B3" s="11">
        <v>12.6</v>
      </c>
      <c r="C3" s="11"/>
      <c r="D3" s="12">
        <v>0.62</v>
      </c>
      <c r="E3" s="13">
        <f t="shared" ref="E3:E11" si="0">ABS($D$15-D3)</f>
        <v>0.38</v>
      </c>
    </row>
    <row r="4" spans="1:5" x14ac:dyDescent="0.3">
      <c r="A4" s="10" t="s">
        <v>31</v>
      </c>
      <c r="B4" s="11">
        <v>15.8</v>
      </c>
      <c r="C4" s="11"/>
      <c r="D4" s="12">
        <v>0.76</v>
      </c>
      <c r="E4" s="13">
        <f t="shared" si="0"/>
        <v>0.24</v>
      </c>
    </row>
    <row r="5" spans="1:5" x14ac:dyDescent="0.3">
      <c r="A5" s="10" t="s">
        <v>32</v>
      </c>
      <c r="B5" s="11">
        <v>19.8</v>
      </c>
      <c r="C5" s="11"/>
      <c r="D5" s="12">
        <v>0.84</v>
      </c>
      <c r="E5" s="13">
        <f t="shared" si="0"/>
        <v>0.16000000000000003</v>
      </c>
    </row>
    <row r="6" spans="1:5" x14ac:dyDescent="0.3">
      <c r="A6" s="10" t="s">
        <v>33</v>
      </c>
      <c r="B6" s="11">
        <v>23.9</v>
      </c>
      <c r="C6" s="11"/>
      <c r="D6" s="12">
        <v>0.87</v>
      </c>
      <c r="E6" s="13">
        <f t="shared" si="0"/>
        <v>0.13</v>
      </c>
    </row>
    <row r="7" spans="1:5" x14ac:dyDescent="0.3">
      <c r="A7" s="10" t="s">
        <v>34</v>
      </c>
      <c r="B7" s="11">
        <v>28.2</v>
      </c>
      <c r="C7" s="11">
        <v>0.01</v>
      </c>
      <c r="D7" s="12">
        <v>0.92</v>
      </c>
      <c r="E7" s="13">
        <f t="shared" si="0"/>
        <v>7.999999999999996E-2</v>
      </c>
    </row>
    <row r="8" spans="1:5" x14ac:dyDescent="0.3">
      <c r="A8" s="10" t="s">
        <v>35</v>
      </c>
      <c r="B8" s="11">
        <v>33.9</v>
      </c>
      <c r="C8" s="11">
        <v>0.18</v>
      </c>
      <c r="D8" s="12">
        <v>0.95</v>
      </c>
      <c r="E8" s="13">
        <f t="shared" si="0"/>
        <v>5.0000000000000044E-2</v>
      </c>
    </row>
    <row r="9" spans="1:5" x14ac:dyDescent="0.3">
      <c r="A9" s="10" t="s">
        <v>36</v>
      </c>
      <c r="B9" s="11">
        <v>42.2</v>
      </c>
      <c r="C9" s="11">
        <v>0.45</v>
      </c>
      <c r="D9" s="12">
        <v>0.98</v>
      </c>
      <c r="E9" s="13">
        <f t="shared" si="0"/>
        <v>2.0000000000000018E-2</v>
      </c>
    </row>
    <row r="10" spans="1:5" x14ac:dyDescent="0.3">
      <c r="A10" s="10" t="s">
        <v>37</v>
      </c>
      <c r="B10" s="11">
        <v>49.8</v>
      </c>
      <c r="C10" s="11">
        <v>0.77</v>
      </c>
      <c r="D10" s="12">
        <v>0.99</v>
      </c>
      <c r="E10" s="13">
        <f t="shared" si="0"/>
        <v>1.0000000000000009E-2</v>
      </c>
    </row>
    <row r="11" spans="1:5" x14ac:dyDescent="0.3">
      <c r="A11" s="10" t="s">
        <v>38</v>
      </c>
      <c r="B11" s="11">
        <v>67.099999999999994</v>
      </c>
      <c r="C11" s="11">
        <v>0.95</v>
      </c>
      <c r="D11" s="12">
        <v>1.01</v>
      </c>
      <c r="E11" s="13">
        <f t="shared" si="0"/>
        <v>1.0000000000000009E-2</v>
      </c>
    </row>
    <row r="12" spans="1:5" x14ac:dyDescent="0.3">
      <c r="A12" s="10"/>
      <c r="B12" s="11">
        <v>81</v>
      </c>
      <c r="C12" s="11">
        <v>0.9</v>
      </c>
      <c r="D12" s="12"/>
      <c r="E12" s="13"/>
    </row>
    <row r="13" spans="1:5" x14ac:dyDescent="0.3">
      <c r="A13" s="10" t="s">
        <v>39</v>
      </c>
      <c r="B13" s="11">
        <v>99.6</v>
      </c>
      <c r="C13" s="11">
        <v>0.99</v>
      </c>
      <c r="D13" s="12">
        <v>1.02</v>
      </c>
      <c r="E13" s="13">
        <f>ABS($D$15-D13)</f>
        <v>2.0000000000000018E-2</v>
      </c>
    </row>
    <row r="14" spans="1:5" x14ac:dyDescent="0.3">
      <c r="A14" s="10" t="s">
        <v>40</v>
      </c>
      <c r="B14" s="11">
        <v>149.69999999999999</v>
      </c>
      <c r="C14" s="11">
        <v>0.9</v>
      </c>
      <c r="D14" s="12">
        <v>1.03</v>
      </c>
      <c r="E14" s="13">
        <f>ABS($D$15-D14)</f>
        <v>3.0000000000000027E-2</v>
      </c>
    </row>
    <row r="15" spans="1:5" ht="15" x14ac:dyDescent="0.3">
      <c r="A15" s="10" t="s">
        <v>41</v>
      </c>
      <c r="B15" s="11">
        <v>662</v>
      </c>
      <c r="C15" s="11">
        <v>1</v>
      </c>
      <c r="D15" s="12">
        <v>1</v>
      </c>
      <c r="E15" s="13">
        <f>ABS($D$15-D15)</f>
        <v>0</v>
      </c>
    </row>
    <row r="16" spans="1:5" ht="15.6" thickBot="1" x14ac:dyDescent="0.35">
      <c r="A16" s="14" t="s">
        <v>42</v>
      </c>
      <c r="B16" s="15">
        <v>1332</v>
      </c>
      <c r="C16" s="15">
        <v>1.55</v>
      </c>
      <c r="D16" s="16">
        <v>0.97</v>
      </c>
      <c r="E16" s="17">
        <f>ABS($D$15-D16)</f>
        <v>3.0000000000000027E-2</v>
      </c>
    </row>
    <row r="17" spans="1:5" x14ac:dyDescent="0.3">
      <c r="A17" s="18"/>
      <c r="B17" s="18"/>
      <c r="C17" s="18"/>
      <c r="D17" s="18"/>
      <c r="E17" s="18"/>
    </row>
    <row r="18" spans="1:5" x14ac:dyDescent="0.3">
      <c r="A18" s="18"/>
      <c r="B18" s="18"/>
      <c r="C18" s="18"/>
      <c r="D18" s="18"/>
      <c r="E18" s="18"/>
    </row>
  </sheetData>
  <mergeCells count="4">
    <mergeCell ref="D2:E2"/>
    <mergeCell ref="C1:E1"/>
    <mergeCell ref="B1:B2"/>
    <mergeCell ref="A1:A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D7953-6ACF-4937-BA05-B26DFC69A097}">
  <dimension ref="A2:C6"/>
  <sheetViews>
    <sheetView workbookViewId="0">
      <selection activeCell="F16" sqref="F16"/>
    </sheetView>
  </sheetViews>
  <sheetFormatPr defaultRowHeight="14.4" x14ac:dyDescent="0.3"/>
  <cols>
    <col min="1" max="1" width="25.5546875" customWidth="1"/>
    <col min="3" max="3" width="17.88671875" customWidth="1"/>
  </cols>
  <sheetData>
    <row r="2" spans="1:3" x14ac:dyDescent="0.3">
      <c r="A2" s="1" t="s">
        <v>60</v>
      </c>
      <c r="C2" s="1" t="s">
        <v>59</v>
      </c>
    </row>
    <row r="3" spans="1:3" x14ac:dyDescent="0.3">
      <c r="A3" s="1" t="s">
        <v>50</v>
      </c>
      <c r="C3" s="1"/>
    </row>
    <row r="4" spans="1:3" x14ac:dyDescent="0.3">
      <c r="A4" s="1" t="s">
        <v>51</v>
      </c>
      <c r="C4" s="1" t="s">
        <v>55</v>
      </c>
    </row>
    <row r="5" spans="1:3" x14ac:dyDescent="0.3">
      <c r="A5" s="1" t="s">
        <v>52</v>
      </c>
      <c r="C5" t="s">
        <v>57</v>
      </c>
    </row>
    <row r="6" spans="1:3" x14ac:dyDescent="0.3">
      <c r="A6" s="1" t="s">
        <v>53</v>
      </c>
      <c r="C6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Breakdown</vt:lpstr>
      <vt:lpstr>Relative Response 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A. Zientarski</dc:creator>
  <cp:lastModifiedBy>Mark A. Zientarski</cp:lastModifiedBy>
  <dcterms:created xsi:type="dcterms:W3CDTF">2021-03-23T13:35:37Z</dcterms:created>
  <dcterms:modified xsi:type="dcterms:W3CDTF">2021-04-23T13:35:34Z</dcterms:modified>
</cp:coreProperties>
</file>