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apollina/Desktop/Apollinari/New AUP/US-HL-LHC AUP Project/CD-IPR July 2024/Agenda/"/>
    </mc:Choice>
  </mc:AlternateContent>
  <xr:revisionPtr revIDLastSave="0" documentId="13_ncr:1_{7A79D09F-51C1-7241-A028-0BF3BE53A9B8}" xr6:coauthVersionLast="47" xr6:coauthVersionMax="47" xr10:uidLastSave="{00000000-0000-0000-0000-000000000000}"/>
  <bookViews>
    <workbookView xWindow="1000" yWindow="500" windowWidth="26240" windowHeight="16660" tabRatio="500" xr2:uid="{00000000-000D-0000-FFFF-FFFF00000000}"/>
  </bookViews>
  <sheets>
    <sheet name="Rebaseline Plenary-Breakout " sheetId="2" r:id="rId1"/>
    <sheet name="ZOOM Rooms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3" i="2" l="1"/>
  <c r="E44" i="2" s="1"/>
  <c r="E45" i="2" s="1"/>
  <c r="E37" i="2"/>
  <c r="E38" i="2" s="1"/>
  <c r="E39" i="2" s="1"/>
  <c r="E48" i="2"/>
  <c r="L43" i="2" l="1"/>
  <c r="L44" i="2" s="1"/>
  <c r="L24" i="2" l="1"/>
  <c r="L25" i="2" s="1"/>
  <c r="E12" i="2"/>
  <c r="E24" i="2" l="1"/>
  <c r="E25" i="2" s="1"/>
  <c r="E26" i="2" s="1"/>
  <c r="L26" i="2" l="1"/>
  <c r="L18" i="2" l="1"/>
  <c r="L37" i="2" l="1"/>
  <c r="L38" i="2" s="1"/>
  <c r="L39" i="2" s="1"/>
  <c r="L45" i="2" l="1"/>
  <c r="L19" i="2"/>
  <c r="L20" i="2" s="1"/>
  <c r="E18" i="2" l="1"/>
  <c r="E19" i="2" s="1"/>
  <c r="E20" i="2" l="1"/>
  <c r="E21" i="2" s="1"/>
  <c r="E13" i="2"/>
  <c r="E14" i="2" s="1"/>
  <c r="E15" i="2" s="1"/>
  <c r="E5" i="2"/>
  <c r="E6" i="2" s="1"/>
  <c r="E7" i="2" s="1"/>
  <c r="E8" i="2" s="1"/>
  <c r="E9" i="2" s="1"/>
</calcChain>
</file>

<file path=xl/sharedStrings.xml><?xml version="1.0" encoding="utf-8"?>
<sst xmlns="http://schemas.openxmlformats.org/spreadsheetml/2006/main" count="228" uniqueCount="172">
  <si>
    <t>Director's Welcome</t>
  </si>
  <si>
    <t>Apollinari</t>
  </si>
  <si>
    <t>Ambrosio</t>
  </si>
  <si>
    <t>Carcagno</t>
  </si>
  <si>
    <t>Ristori</t>
  </si>
  <si>
    <t>Pavnica</t>
  </si>
  <si>
    <t>Blowers</t>
  </si>
  <si>
    <t>Pong</t>
  </si>
  <si>
    <t>Nobrega</t>
  </si>
  <si>
    <t>Chlachidze</t>
  </si>
  <si>
    <t>Morning Day 1</t>
  </si>
  <si>
    <t>Afternoon Day 1</t>
  </si>
  <si>
    <t>Morning Day 2</t>
  </si>
  <si>
    <t>Afternoon Day 3</t>
  </si>
  <si>
    <t>Afternoon Day2</t>
  </si>
  <si>
    <t>Morning Day3</t>
  </si>
  <si>
    <t>Speaker</t>
  </si>
  <si>
    <t>Question Time</t>
  </si>
  <si>
    <t>Cumulative Duration</t>
  </si>
  <si>
    <t>Feher</t>
  </si>
  <si>
    <t>US Contribution to HL-LHC Project</t>
  </si>
  <si>
    <t>302.1 - Project Management</t>
  </si>
  <si>
    <t>Doc#</t>
  </si>
  <si>
    <t>DocDB#</t>
  </si>
  <si>
    <t>302.2 - MQXFA Magnets Fabrication</t>
  </si>
  <si>
    <t>302.3 - RFD Dressed Crab Cavities Fabrication</t>
  </si>
  <si>
    <t>Page</t>
  </si>
  <si>
    <t>HL-LHC AUP -  Project Overview</t>
  </si>
  <si>
    <t>Management 302.1 - Charge Summary &amp; Previous Reviews Recommendations</t>
  </si>
  <si>
    <t>16:30 - 17:00</t>
  </si>
  <si>
    <t>Lombardo</t>
  </si>
  <si>
    <t>Stapleton</t>
  </si>
  <si>
    <t xml:space="preserve">302.4.04 - CryoAssemblies Horizontal Test </t>
  </si>
  <si>
    <t>9:00-10:00</t>
  </si>
  <si>
    <t>Coffee Break</t>
  </si>
  <si>
    <t>Lunch</t>
  </si>
  <si>
    <t>Plenary 1 - ZOOM#1</t>
  </si>
  <si>
    <t>Plenary 2 - ZOOM#1</t>
  </si>
  <si>
    <t>Orozco</t>
  </si>
  <si>
    <t>ROOM Name</t>
  </si>
  <si>
    <t>ZOOM Room Managers</t>
  </si>
  <si>
    <t>Setup Responsibility</t>
  </si>
  <si>
    <t>Committee Rooms</t>
  </si>
  <si>
    <t>Start</t>
  </si>
  <si>
    <t>End</t>
  </si>
  <si>
    <t>ZOOM#1</t>
  </si>
  <si>
    <t>ZOOM#2</t>
  </si>
  <si>
    <t>Magnets/CM&amp;CA Breakout</t>
  </si>
  <si>
    <t>Usage</t>
  </si>
  <si>
    <t>AUP Presentation Rooms</t>
  </si>
  <si>
    <t>Ambrosio/Feher/Baldini/Strauss</t>
  </si>
  <si>
    <t>OPSS/Guijarro</t>
  </si>
  <si>
    <t>10:00 - 11:30</t>
  </si>
  <si>
    <t>11:30-12:30</t>
  </si>
  <si>
    <t xml:space="preserve">12:30 - 14:30 </t>
  </si>
  <si>
    <t>14:30 - 15:00</t>
  </si>
  <si>
    <t>15:00 - 16:00</t>
  </si>
  <si>
    <t>16:00 - 17:00</t>
  </si>
  <si>
    <t>Closeout - Plenary Session - ZOOM#1</t>
  </si>
  <si>
    <t>16:00-17:00</t>
  </si>
  <si>
    <t>Answer to Questions - Plenary Session with Full Committee and Project - ZOOM#1</t>
  </si>
  <si>
    <t>Bruning (remote)</t>
  </si>
  <si>
    <t>Management 302.1 - Contingency Analysis</t>
  </si>
  <si>
    <t>Merminga</t>
  </si>
  <si>
    <t>10:25 - 10:35</t>
  </si>
  <si>
    <t>10:35 - 12:15</t>
  </si>
  <si>
    <t>Management Q&amp;A</t>
  </si>
  <si>
    <t>Huque</t>
  </si>
  <si>
    <t>Narduzzi</t>
  </si>
  <si>
    <r>
      <t>Magnets 302.2.02 - Strand Procurement and Testing (</t>
    </r>
    <r>
      <rPr>
        <i/>
        <sz val="12"/>
        <color theme="1"/>
        <rFont val="Calibri"/>
        <family val="2"/>
        <scheme val="minor"/>
      </rPr>
      <t>Optional</t>
    </r>
    <r>
      <rPr>
        <sz val="12"/>
        <color theme="1"/>
        <rFont val="Calibri"/>
        <family val="2"/>
        <scheme val="minor"/>
      </rPr>
      <t>)</t>
    </r>
  </si>
  <si>
    <r>
      <t xml:space="preserve">Magnets 302.2.04 - Coil Parts, Materials and Tooling </t>
    </r>
    <r>
      <rPr>
        <i/>
        <sz val="12"/>
        <color theme="1"/>
        <rFont val="Calibri"/>
        <family val="2"/>
        <scheme val="minor"/>
      </rPr>
      <t>(Optional</t>
    </r>
    <r>
      <rPr>
        <sz val="12"/>
        <color theme="1"/>
        <rFont val="Calibri"/>
        <family val="2"/>
        <scheme val="minor"/>
      </rPr>
      <t>)</t>
    </r>
  </si>
  <si>
    <t>302.4.01 - Magnets Vertical Test</t>
  </si>
  <si>
    <t>Breakout 2a - Magnets - ZOOM#2 -  Drill-downs as requested</t>
  </si>
  <si>
    <t>Inputs on HL-LHC AUP from BNL, LBNL &amp; FNAL (no presentation)</t>
  </si>
  <si>
    <t>302.4 - Q1(Q3) Cryo-Assemblies Fabrication</t>
  </si>
  <si>
    <t>302.4.05 - Q1(Q3) Cryo-Assembly Integration and Coordination</t>
  </si>
  <si>
    <t>Magnets 302.2 - Charge Summary and Previous Reviews Recommendations</t>
  </si>
  <si>
    <t>CM/CA 302.4 - Charge Summary and Previous Reviews Recommendations</t>
  </si>
  <si>
    <t>8:15 - 8:45</t>
  </si>
  <si>
    <t>8:45 - 10:25</t>
  </si>
  <si>
    <t>Magnets 302.2 - MQXFA Results and Status</t>
  </si>
  <si>
    <t xml:space="preserve">Magnets 302.2 - Control Accounts Close to Completion </t>
  </si>
  <si>
    <t>Magnets 302.2.07 - Magnet Assembly at LBNL</t>
  </si>
  <si>
    <t>Posen, Denisov, Geddes</t>
  </si>
  <si>
    <t>Cost, Schedule and BCRs</t>
  </si>
  <si>
    <r>
      <t>Magnets 302.2.03 - Cable Fabrication (</t>
    </r>
    <r>
      <rPr>
        <i/>
        <sz val="12"/>
        <color theme="1"/>
        <rFont val="Calibri"/>
        <family val="2"/>
        <scheme val="minor"/>
      </rPr>
      <t>Optional</t>
    </r>
    <r>
      <rPr>
        <sz val="12"/>
        <color theme="1"/>
        <rFont val="Calibri"/>
        <family val="2"/>
        <scheme val="minor"/>
      </rPr>
      <t>)</t>
    </r>
  </si>
  <si>
    <r>
      <t xml:space="preserve">Magnets 302.2.06 - Coil Fabrication at BNL </t>
    </r>
    <r>
      <rPr>
        <i/>
        <sz val="12"/>
        <rFont val="Calibri"/>
        <family val="2"/>
        <scheme val="minor"/>
      </rPr>
      <t>(Optional)</t>
    </r>
  </si>
  <si>
    <t>Magnets 302.2.01 - Integration, Coordination, and Shipments</t>
  </si>
  <si>
    <t>Cavities 302.3 - RFD Dressed Crab Cavities Fabrication</t>
  </si>
  <si>
    <t>Cavities 302.3.01 &amp; 02 - RFD Crab Cavities Integration and Coordination &amp; Fabrication and Testing</t>
  </si>
  <si>
    <t>RFD Crab Cavities Preparations and Performance</t>
  </si>
  <si>
    <t>Castilla</t>
  </si>
  <si>
    <t>RFD HOM Dampers Fabrication</t>
  </si>
  <si>
    <t>RFD Crab Cavities Fabrication and Quality Assurance</t>
  </si>
  <si>
    <t>RFD Crab Cavities Charge Summary &amp; Previous Reviews Recommendations</t>
  </si>
  <si>
    <t>Management 302.1 - AUP Risks</t>
  </si>
  <si>
    <t>Management 302.1 - AUP QA</t>
  </si>
  <si>
    <t>Management 302.1 - AUP ES&amp;H Status</t>
  </si>
  <si>
    <t>Management 302.1 - AUP Deliverables Shipment</t>
  </si>
  <si>
    <r>
      <t xml:space="preserve">Management 302.1 - System Integration </t>
    </r>
    <r>
      <rPr>
        <i/>
        <sz val="12"/>
        <rFont val="Calibri"/>
        <family val="2"/>
        <scheme val="minor"/>
      </rPr>
      <t>(Optional)</t>
    </r>
  </si>
  <si>
    <t>12:15- 13:15</t>
  </si>
  <si>
    <t>13:15 - 14:40</t>
  </si>
  <si>
    <t>14:45 - 15:00</t>
  </si>
  <si>
    <t>15:00 - 16:30</t>
  </si>
  <si>
    <t>Cooley</t>
  </si>
  <si>
    <t>Tour of CryoAssembly and Testing Facilities</t>
  </si>
  <si>
    <t>9:00 - 10:00</t>
  </si>
  <si>
    <t>8:00 - 9:00</t>
  </si>
  <si>
    <t>10:00 - 11:10</t>
  </si>
  <si>
    <t>11:10-11:20</t>
  </si>
  <si>
    <t>12:30-13:30</t>
  </si>
  <si>
    <t>14:50 - 16:00</t>
  </si>
  <si>
    <t>302.4.02 - Cold Mass Assembly Fabrication</t>
  </si>
  <si>
    <t>302.4.03 - CryoAssemblies Fabrication</t>
  </si>
  <si>
    <t>Breakout 3a - Magnet Test and Q1/Q3 CryoAssembly - ZOOM#2</t>
  </si>
  <si>
    <t>Breakout 4a - Q1/Q3 CryoAssembly  - ZOOM#2</t>
  </si>
  <si>
    <t>11:10 - 11:20</t>
  </si>
  <si>
    <t>11:20 - 12:30</t>
  </si>
  <si>
    <t>12:30 - 13:30</t>
  </si>
  <si>
    <t>14:50-16:00</t>
  </si>
  <si>
    <t>13:30 - 14:50</t>
  </si>
  <si>
    <t>Breakout 5a - Q1/Q3 CryoAssembly - ZOOM#2 - Drill-downs as requested</t>
  </si>
  <si>
    <t>Breakout 1a - Magnets - ZOOM#2</t>
  </si>
  <si>
    <t>Magnets 302.2 - Magnets Drill-downs</t>
  </si>
  <si>
    <t>302.4 - Q1/Q3 CryoAssembly Drill-Downs</t>
  </si>
  <si>
    <t>302.3 Crab Cavities or 302.1 Management Drill-Downs</t>
  </si>
  <si>
    <t>Breakout 1b - RFD Dressed Crab Cavities   - ZOOM#1</t>
  </si>
  <si>
    <t>Breakout 2b - RFD Dressed Crab Cavities - ZOOM#1</t>
  </si>
  <si>
    <t>Joshi</t>
  </si>
  <si>
    <t>Rabehl</t>
  </si>
  <si>
    <t>Tour</t>
  </si>
  <si>
    <t>Drill-downs</t>
  </si>
  <si>
    <t>Presentations</t>
  </si>
  <si>
    <t>Executive Sessions</t>
  </si>
  <si>
    <t>Breaks (Lunch/Coffee)</t>
  </si>
  <si>
    <t>Ferracin</t>
  </si>
  <si>
    <t>Prestemon</t>
  </si>
  <si>
    <t>Baldini</t>
  </si>
  <si>
    <t>Magnets 302.2.05 - Coil Fabrication</t>
  </si>
  <si>
    <t>Breakout 5b - Crab Cavities and Management - Drill-downs as requested</t>
  </si>
  <si>
    <t>Breakout 3b - Management - ZOOM#1</t>
  </si>
  <si>
    <t>Breakout 4b - Management - ZOOM#1</t>
  </si>
  <si>
    <t>Sub-Committees Executive Session - SC1, SC2, SC3 &amp; SC4 ZOOMs</t>
  </si>
  <si>
    <t>Magnet Committee Executive Session - SC1 ZOOM</t>
  </si>
  <si>
    <t>Management/Crab Cavities Committee Executive Session - SC2, SC3 &amp; SC4 ZOOMs</t>
  </si>
  <si>
    <t>Sub-Committee Executive Session and Report Writing - SC1, SC2, SC3 and SC4 ZOOMs</t>
  </si>
  <si>
    <t>Fact Checking with Project - ZOOM#1 &amp; ZOOM#2</t>
  </si>
  <si>
    <t>Committee Executive Session - FC ZOOM</t>
  </si>
  <si>
    <t>Full Committee Executive Session or Homework Q&amp;A Session - FC ZOOM</t>
  </si>
  <si>
    <t>Full Committee Executive Session - FC ZOOM</t>
  </si>
  <si>
    <t>Full Committee Dry Run - FC ZOOM</t>
  </si>
  <si>
    <t>AUP/Blodgett-Meyer</t>
  </si>
  <si>
    <t>Plenary/Crab Cavities, Management and C&amp;S Breakout</t>
  </si>
  <si>
    <t>Apollinari/Carcagno/Lombardo/Ristori</t>
  </si>
  <si>
    <t>8:00 AM on 7/23</t>
  </si>
  <si>
    <t>12:00 PM on 7/23</t>
  </si>
  <si>
    <t>FC ZOOM</t>
  </si>
  <si>
    <t>SC1 ZOOM</t>
  </si>
  <si>
    <t>SC2 ZOOM</t>
  </si>
  <si>
    <t>Committee Plenary</t>
  </si>
  <si>
    <t>Guijarro</t>
  </si>
  <si>
    <t>Guijarro, Kaducak</t>
  </si>
  <si>
    <t>Sub-Committee Magnet/CM&amp;CA Breakout</t>
  </si>
  <si>
    <t>Sub-Committee Crab Cavities Breakout</t>
  </si>
  <si>
    <t>SC3 ZOOM</t>
  </si>
  <si>
    <t>Sub-Committee Cost&amp;Schedule Breakout</t>
  </si>
  <si>
    <t>SC4 ZOOM</t>
  </si>
  <si>
    <t>Sub-Committee Management &amp; ESH Breakout</t>
  </si>
  <si>
    <t>Gujarro, Kaducak</t>
  </si>
  <si>
    <t>5:00 PM on 7/25</t>
  </si>
  <si>
    <t>Schmalzle</t>
  </si>
  <si>
    <t>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</si>
</sst>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000000"/>
      <name val="-webkit-standard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 (Body)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0" fillId="3" borderId="0" xfId="0" applyFill="1"/>
    <xf numFmtId="0" fontId="2" fillId="2" borderId="0" xfId="0" applyFont="1" applyFill="1"/>
    <xf numFmtId="0" fontId="0" fillId="4" borderId="0" xfId="0" applyFill="1"/>
    <xf numFmtId="0" fontId="4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0" fontId="0" fillId="2" borderId="0" xfId="0" applyNumberFormat="1" applyFill="1"/>
    <xf numFmtId="164" fontId="0" fillId="3" borderId="0" xfId="3" applyNumberFormat="1" applyFont="1" applyFill="1"/>
    <xf numFmtId="0" fontId="7" fillId="2" borderId="0" xfId="0" applyFont="1" applyFill="1"/>
    <xf numFmtId="0" fontId="7" fillId="3" borderId="0" xfId="0" applyFont="1" applyFill="1"/>
    <xf numFmtId="0" fontId="8" fillId="2" borderId="0" xfId="0" applyFont="1" applyFill="1"/>
    <xf numFmtId="0" fontId="7" fillId="4" borderId="0" xfId="0" applyFont="1" applyFill="1"/>
    <xf numFmtId="0" fontId="7" fillId="0" borderId="0" xfId="0" applyFont="1"/>
    <xf numFmtId="0" fontId="9" fillId="2" borderId="0" xfId="0" applyFont="1" applyFill="1"/>
    <xf numFmtId="0" fontId="10" fillId="2" borderId="0" xfId="0" applyFont="1" applyFill="1"/>
    <xf numFmtId="0" fontId="4" fillId="0" borderId="0" xfId="0" applyFont="1"/>
    <xf numFmtId="164" fontId="0" fillId="2" borderId="0" xfId="0" applyNumberFormat="1" applyFill="1"/>
    <xf numFmtId="0" fontId="11" fillId="2" borderId="0" xfId="0" applyFont="1" applyFill="1"/>
    <xf numFmtId="0" fontId="12" fillId="2" borderId="0" xfId="0" applyFont="1" applyFill="1"/>
    <xf numFmtId="0" fontId="10" fillId="3" borderId="0" xfId="0" applyFont="1" applyFill="1"/>
    <xf numFmtId="0" fontId="0" fillId="2" borderId="9" xfId="0" applyFill="1" applyBorder="1" applyAlignment="1">
      <alignment horizontal="right" indent="1"/>
    </xf>
    <xf numFmtId="0" fontId="0" fillId="2" borderId="1" xfId="0" applyFill="1" applyBorder="1"/>
    <xf numFmtId="0" fontId="0" fillId="2" borderId="5" xfId="0" applyFill="1" applyBorder="1"/>
    <xf numFmtId="0" fontId="0" fillId="3" borderId="7" xfId="0" applyFill="1" applyBorder="1"/>
    <xf numFmtId="0" fontId="0" fillId="3" borderId="8" xfId="0" applyFill="1" applyBorder="1"/>
    <xf numFmtId="0" fontId="0" fillId="5" borderId="11" xfId="0" applyFill="1" applyBorder="1"/>
    <xf numFmtId="0" fontId="0" fillId="5" borderId="12" xfId="0" applyFill="1" applyBorder="1"/>
    <xf numFmtId="0" fontId="2" fillId="5" borderId="13" xfId="0" applyFont="1" applyFill="1" applyBorder="1"/>
    <xf numFmtId="0" fontId="0" fillId="2" borderId="14" xfId="0" applyFill="1" applyBorder="1" applyAlignment="1">
      <alignment horizontal="right" indent="1"/>
    </xf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 applyAlignment="1">
      <alignment horizontal="right" indent="1"/>
    </xf>
    <xf numFmtId="0" fontId="0" fillId="2" borderId="7" xfId="0" applyFill="1" applyBorder="1"/>
    <xf numFmtId="0" fontId="0" fillId="2" borderId="8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3" borderId="3" xfId="0" applyFill="1" applyBorder="1"/>
    <xf numFmtId="0" fontId="0" fillId="3" borderId="4" xfId="0" applyFill="1" applyBorder="1"/>
    <xf numFmtId="0" fontId="2" fillId="5" borderId="19" xfId="0" applyFont="1" applyFill="1" applyBorder="1"/>
    <xf numFmtId="0" fontId="0" fillId="5" borderId="20" xfId="0" applyFill="1" applyBorder="1"/>
    <xf numFmtId="0" fontId="0" fillId="3" borderId="2" xfId="0" applyFill="1" applyBorder="1" applyAlignment="1">
      <alignment horizontal="right" indent="1"/>
    </xf>
    <xf numFmtId="0" fontId="0" fillId="3" borderId="6" xfId="0" applyFill="1" applyBorder="1" applyAlignment="1">
      <alignment horizontal="right" indent="1"/>
    </xf>
    <xf numFmtId="0" fontId="14" fillId="0" borderId="0" xfId="0" applyFont="1"/>
    <xf numFmtId="0" fontId="15" fillId="2" borderId="0" xfId="0" applyFont="1" applyFill="1"/>
    <xf numFmtId="0" fontId="16" fillId="0" borderId="0" xfId="0" applyFont="1"/>
    <xf numFmtId="0" fontId="15" fillId="0" borderId="0" xfId="0" applyFont="1"/>
    <xf numFmtId="0" fontId="13" fillId="0" borderId="0" xfId="0" applyFont="1"/>
    <xf numFmtId="0" fontId="18" fillId="6" borderId="21" xfId="0" applyFont="1" applyFill="1" applyBorder="1" applyAlignment="1">
      <alignment horizontal="center"/>
    </xf>
    <xf numFmtId="0" fontId="0" fillId="6" borderId="22" xfId="0" applyFill="1" applyBorder="1"/>
    <xf numFmtId="0" fontId="0" fillId="6" borderId="21" xfId="0" applyFill="1" applyBorder="1"/>
    <xf numFmtId="0" fontId="0" fillId="7" borderId="0" xfId="0" applyFill="1"/>
    <xf numFmtId="0" fontId="11" fillId="7" borderId="0" xfId="0" applyFont="1" applyFill="1"/>
    <xf numFmtId="0" fontId="7" fillId="7" borderId="0" xfId="0" applyFont="1" applyFill="1"/>
    <xf numFmtId="0" fontId="0" fillId="6" borderId="0" xfId="0" applyFill="1"/>
    <xf numFmtId="0" fontId="19" fillId="4" borderId="0" xfId="0" applyFont="1" applyFill="1"/>
    <xf numFmtId="0" fontId="20" fillId="4" borderId="0" xfId="0" applyFont="1" applyFill="1"/>
    <xf numFmtId="0" fontId="0" fillId="5" borderId="24" xfId="0" applyFill="1" applyBorder="1"/>
    <xf numFmtId="0" fontId="0" fillId="2" borderId="25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0" fontId="0" fillId="0" borderId="28" xfId="0" applyBorder="1"/>
    <xf numFmtId="0" fontId="2" fillId="5" borderId="29" xfId="0" applyFont="1" applyFill="1" applyBorder="1"/>
    <xf numFmtId="0" fontId="18" fillId="6" borderId="22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</cellXfs>
  <cellStyles count="12"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B3:O70"/>
  <sheetViews>
    <sheetView tabSelected="1" showRuler="0" topLeftCell="A2" zoomScale="52" zoomScaleNormal="52" zoomScalePageLayoutView="110" workbookViewId="0">
      <selection activeCell="H30" sqref="H30"/>
    </sheetView>
  </sheetViews>
  <sheetFormatPr baseColWidth="10" defaultColWidth="11" defaultRowHeight="16" outlineLevelCol="1"/>
  <cols>
    <col min="2" max="2" width="20.1640625" customWidth="1"/>
    <col min="3" max="3" width="11.6640625" customWidth="1"/>
    <col min="4" max="4" width="9.33203125" customWidth="1" outlineLevel="1"/>
    <col min="5" max="5" width="11.6640625" customWidth="1" outlineLevel="1"/>
    <col min="6" max="6" width="59.6640625" customWidth="1"/>
    <col min="7" max="7" width="5" customWidth="1"/>
    <col min="8" max="8" width="25.1640625" customWidth="1" outlineLevel="1"/>
    <col min="9" max="9" width="3.6640625" customWidth="1"/>
    <col min="11" max="11" width="6.5" customWidth="1"/>
    <col min="13" max="13" width="67.5" customWidth="1"/>
    <col min="14" max="14" width="5.1640625" customWidth="1"/>
    <col min="15" max="15" width="12.1640625" customWidth="1"/>
  </cols>
  <sheetData>
    <row r="3" spans="2:13" ht="21">
      <c r="B3" s="59" t="s">
        <v>10</v>
      </c>
      <c r="C3" s="4" t="s">
        <v>78</v>
      </c>
      <c r="D3" s="4"/>
      <c r="E3" s="4"/>
      <c r="F3" s="4" t="s">
        <v>147</v>
      </c>
      <c r="G3" s="4"/>
      <c r="H3" s="4"/>
    </row>
    <row r="4" spans="2:13" ht="34">
      <c r="B4" s="1" t="s">
        <v>10</v>
      </c>
      <c r="C4" s="19" t="s">
        <v>79</v>
      </c>
      <c r="D4" s="6" t="s">
        <v>17</v>
      </c>
      <c r="E4" s="6" t="s">
        <v>18</v>
      </c>
      <c r="F4" s="5" t="s">
        <v>36</v>
      </c>
      <c r="G4" s="5" t="s">
        <v>22</v>
      </c>
      <c r="H4" s="3" t="s">
        <v>16</v>
      </c>
      <c r="K4" s="7"/>
      <c r="L4" s="7"/>
    </row>
    <row r="5" spans="2:13">
      <c r="B5" s="1"/>
      <c r="C5" s="1">
        <v>5</v>
      </c>
      <c r="D5" s="1">
        <v>0</v>
      </c>
      <c r="E5" s="1">
        <f>C5+D5</f>
        <v>5</v>
      </c>
      <c r="F5" s="1" t="s">
        <v>0</v>
      </c>
      <c r="G5" s="11"/>
      <c r="H5" s="1" t="s">
        <v>63</v>
      </c>
      <c r="L5" s="1"/>
      <c r="M5" t="s">
        <v>132</v>
      </c>
    </row>
    <row r="6" spans="2:13">
      <c r="B6" s="1"/>
      <c r="C6" s="1">
        <v>30</v>
      </c>
      <c r="D6" s="1">
        <v>5</v>
      </c>
      <c r="E6" s="1">
        <f>E5+C6+D6</f>
        <v>40</v>
      </c>
      <c r="F6" s="1" t="s">
        <v>27</v>
      </c>
      <c r="G6" s="11"/>
      <c r="H6" s="1" t="s">
        <v>1</v>
      </c>
      <c r="L6" s="4"/>
      <c r="M6" t="s">
        <v>133</v>
      </c>
    </row>
    <row r="7" spans="2:13">
      <c r="B7" s="48"/>
      <c r="C7" s="20">
        <v>25</v>
      </c>
      <c r="D7" s="20">
        <v>5</v>
      </c>
      <c r="E7" s="20">
        <f t="shared" ref="E7:E9" si="0">E6+C7+D7</f>
        <v>70</v>
      </c>
      <c r="F7" s="20" t="s">
        <v>20</v>
      </c>
      <c r="G7" s="21"/>
      <c r="H7" s="20" t="s">
        <v>61</v>
      </c>
      <c r="L7" s="2"/>
      <c r="M7" t="s">
        <v>134</v>
      </c>
    </row>
    <row r="8" spans="2:13">
      <c r="B8" s="1"/>
      <c r="C8" s="1">
        <v>10</v>
      </c>
      <c r="D8" s="1">
        <v>0</v>
      </c>
      <c r="E8" s="1">
        <f t="shared" si="0"/>
        <v>80</v>
      </c>
      <c r="F8" s="1" t="s">
        <v>73</v>
      </c>
      <c r="G8" s="17"/>
      <c r="H8" s="1" t="s">
        <v>83</v>
      </c>
      <c r="L8" s="58"/>
      <c r="M8" t="s">
        <v>130</v>
      </c>
    </row>
    <row r="9" spans="2:13">
      <c r="B9" s="1"/>
      <c r="C9" s="1">
        <v>17</v>
      </c>
      <c r="D9" s="1">
        <v>3</v>
      </c>
      <c r="E9" s="1">
        <f t="shared" si="0"/>
        <v>100</v>
      </c>
      <c r="F9" s="1" t="s">
        <v>21</v>
      </c>
      <c r="G9" s="11"/>
      <c r="H9" s="1" t="s">
        <v>3</v>
      </c>
      <c r="I9" s="8"/>
      <c r="L9" s="55"/>
      <c r="M9" t="s">
        <v>131</v>
      </c>
    </row>
    <row r="10" spans="2:13">
      <c r="B10" s="2"/>
      <c r="C10" s="10" t="s">
        <v>64</v>
      </c>
      <c r="D10" s="2"/>
      <c r="E10" s="2"/>
      <c r="F10" s="2" t="s">
        <v>34</v>
      </c>
      <c r="G10" s="12"/>
      <c r="H10" s="2"/>
    </row>
    <row r="11" spans="2:13">
      <c r="B11" s="1"/>
      <c r="C11" s="1" t="s">
        <v>65</v>
      </c>
      <c r="D11" s="1"/>
      <c r="E11" s="1"/>
      <c r="F11" s="5" t="s">
        <v>37</v>
      </c>
      <c r="G11" s="13"/>
      <c r="H11" s="3" t="s">
        <v>16</v>
      </c>
      <c r="I11" s="8"/>
    </row>
    <row r="12" spans="2:13">
      <c r="B12" s="1"/>
      <c r="C12" s="1">
        <v>20</v>
      </c>
      <c r="D12" s="1">
        <v>5</v>
      </c>
      <c r="E12" s="1">
        <f>C12+D12</f>
        <v>25</v>
      </c>
      <c r="F12" s="1" t="s">
        <v>24</v>
      </c>
      <c r="G12" s="11"/>
      <c r="H12" s="1" t="s">
        <v>2</v>
      </c>
      <c r="I12" s="8"/>
    </row>
    <row r="13" spans="2:13">
      <c r="B13" s="1"/>
      <c r="C13" s="1">
        <v>20</v>
      </c>
      <c r="D13" s="1">
        <v>5</v>
      </c>
      <c r="E13" s="1">
        <f t="shared" ref="E13:E15" si="1">E12+C13+D13</f>
        <v>50</v>
      </c>
      <c r="F13" s="1" t="s">
        <v>74</v>
      </c>
      <c r="G13" s="11"/>
      <c r="H13" s="1" t="s">
        <v>19</v>
      </c>
      <c r="I13" s="8"/>
    </row>
    <row r="14" spans="2:13">
      <c r="B14" s="1"/>
      <c r="C14" s="1">
        <v>20</v>
      </c>
      <c r="D14" s="1">
        <v>5</v>
      </c>
      <c r="E14" s="1">
        <f t="shared" si="1"/>
        <v>75</v>
      </c>
      <c r="F14" s="1" t="s">
        <v>25</v>
      </c>
      <c r="G14" s="11"/>
      <c r="H14" s="1" t="s">
        <v>4</v>
      </c>
      <c r="I14" s="8"/>
    </row>
    <row r="15" spans="2:13">
      <c r="B15" s="48"/>
      <c r="C15" s="20">
        <v>20</v>
      </c>
      <c r="D15" s="20">
        <v>5</v>
      </c>
      <c r="E15" s="20">
        <f t="shared" si="1"/>
        <v>100</v>
      </c>
      <c r="F15" s="20" t="s">
        <v>84</v>
      </c>
      <c r="G15" s="21"/>
      <c r="H15" s="20" t="s">
        <v>31</v>
      </c>
      <c r="I15" s="8"/>
    </row>
    <row r="16" spans="2:13">
      <c r="B16" s="2"/>
      <c r="C16" s="2" t="s">
        <v>100</v>
      </c>
      <c r="D16" s="2"/>
      <c r="E16" s="2"/>
      <c r="F16" s="2" t="s">
        <v>35</v>
      </c>
      <c r="G16" s="12"/>
      <c r="H16" s="2"/>
      <c r="I16" s="8"/>
    </row>
    <row r="17" spans="2:15">
      <c r="B17" s="1" t="s">
        <v>11</v>
      </c>
      <c r="C17" s="9" t="s">
        <v>101</v>
      </c>
      <c r="D17" s="1"/>
      <c r="E17" s="1"/>
      <c r="F17" s="5" t="s">
        <v>122</v>
      </c>
      <c r="G17" s="13"/>
      <c r="H17" s="5" t="s">
        <v>16</v>
      </c>
      <c r="J17" s="1" t="s">
        <v>101</v>
      </c>
      <c r="K17" s="1"/>
      <c r="L17" s="1"/>
      <c r="M17" s="5" t="s">
        <v>126</v>
      </c>
      <c r="N17" s="16" t="s">
        <v>23</v>
      </c>
      <c r="O17" s="5" t="s">
        <v>16</v>
      </c>
    </row>
    <row r="18" spans="2:15">
      <c r="B18" s="1"/>
      <c r="C18" s="1">
        <v>20</v>
      </c>
      <c r="D18" s="1">
        <v>5</v>
      </c>
      <c r="E18" s="1">
        <f>C18+D18</f>
        <v>25</v>
      </c>
      <c r="F18" s="1" t="s">
        <v>80</v>
      </c>
      <c r="G18" s="11"/>
      <c r="H18" s="1" t="s">
        <v>2</v>
      </c>
      <c r="J18" s="20">
        <v>20</v>
      </c>
      <c r="K18" s="20">
        <v>5</v>
      </c>
      <c r="L18" s="20">
        <f>J18+K18</f>
        <v>25</v>
      </c>
      <c r="M18" s="1" t="s">
        <v>88</v>
      </c>
      <c r="N18" s="11"/>
      <c r="O18" s="1" t="s">
        <v>4</v>
      </c>
    </row>
    <row r="19" spans="2:15">
      <c r="B19" s="1"/>
      <c r="C19" s="1">
        <v>20</v>
      </c>
      <c r="D19" s="1">
        <v>5</v>
      </c>
      <c r="E19" s="1">
        <f>E18+C19+D19</f>
        <v>50</v>
      </c>
      <c r="F19" s="1" t="s">
        <v>81</v>
      </c>
      <c r="G19" s="11"/>
      <c r="H19" s="20" t="s">
        <v>135</v>
      </c>
      <c r="J19" s="1">
        <v>30</v>
      </c>
      <c r="K19" s="1">
        <v>5</v>
      </c>
      <c r="L19" s="1">
        <f>L18+J19+K19</f>
        <v>60</v>
      </c>
      <c r="M19" s="20" t="s">
        <v>89</v>
      </c>
      <c r="N19" s="21"/>
      <c r="O19" s="20" t="s">
        <v>4</v>
      </c>
    </row>
    <row r="20" spans="2:15">
      <c r="B20" s="1"/>
      <c r="C20" s="20">
        <v>15</v>
      </c>
      <c r="D20" s="20">
        <v>5</v>
      </c>
      <c r="E20" s="20">
        <f t="shared" ref="E20:E21" si="2">E19+C20+D20</f>
        <v>70</v>
      </c>
      <c r="F20" s="20" t="s">
        <v>138</v>
      </c>
      <c r="G20" s="21"/>
      <c r="H20" s="1" t="s">
        <v>8</v>
      </c>
      <c r="J20" s="1">
        <v>25</v>
      </c>
      <c r="K20" s="1">
        <v>5</v>
      </c>
      <c r="L20" s="1">
        <f>L19+J20+K20</f>
        <v>90</v>
      </c>
      <c r="M20" s="1" t="s">
        <v>90</v>
      </c>
      <c r="N20" s="11"/>
      <c r="O20" s="1" t="s">
        <v>91</v>
      </c>
    </row>
    <row r="21" spans="2:15">
      <c r="B21" s="1"/>
      <c r="C21" s="20">
        <v>30</v>
      </c>
      <c r="D21" s="1">
        <v>5</v>
      </c>
      <c r="E21" s="1">
        <f t="shared" si="2"/>
        <v>105</v>
      </c>
      <c r="F21" s="1" t="s">
        <v>82</v>
      </c>
      <c r="G21" s="11"/>
      <c r="H21" s="1" t="s">
        <v>136</v>
      </c>
      <c r="J21" s="1"/>
      <c r="K21" s="1"/>
      <c r="L21" s="1"/>
      <c r="M21" s="1"/>
      <c r="N21" s="11"/>
      <c r="O21" s="1"/>
    </row>
    <row r="22" spans="2:15">
      <c r="B22" s="2"/>
      <c r="C22" s="2" t="s">
        <v>102</v>
      </c>
      <c r="D22" s="2"/>
      <c r="E22" s="2"/>
      <c r="F22" s="2" t="s">
        <v>34</v>
      </c>
      <c r="G22" s="12"/>
      <c r="H22" s="2"/>
      <c r="J22" s="2" t="s">
        <v>102</v>
      </c>
      <c r="K22" s="2"/>
      <c r="L22" s="2"/>
      <c r="M22" s="2" t="s">
        <v>34</v>
      </c>
      <c r="N22" s="12"/>
      <c r="O22" s="2"/>
    </row>
    <row r="23" spans="2:15">
      <c r="B23" s="1"/>
      <c r="C23" s="1" t="s">
        <v>103</v>
      </c>
      <c r="D23" s="1"/>
      <c r="E23" s="1"/>
      <c r="F23" s="5" t="s">
        <v>72</v>
      </c>
      <c r="G23" s="13"/>
      <c r="H23" s="5" t="s">
        <v>16</v>
      </c>
      <c r="J23" s="1" t="s">
        <v>103</v>
      </c>
      <c r="K23" s="1"/>
      <c r="L23" s="1"/>
      <c r="M23" s="5" t="s">
        <v>127</v>
      </c>
      <c r="N23" s="13"/>
      <c r="O23" s="5" t="s">
        <v>16</v>
      </c>
    </row>
    <row r="24" spans="2:15">
      <c r="B24" s="1"/>
      <c r="C24" s="1">
        <v>25</v>
      </c>
      <c r="D24" s="1">
        <v>5</v>
      </c>
      <c r="E24" s="1">
        <f>C24+D24</f>
        <v>30</v>
      </c>
      <c r="F24" s="1" t="s">
        <v>87</v>
      </c>
      <c r="G24" s="11"/>
      <c r="H24" s="1" t="s">
        <v>137</v>
      </c>
      <c r="J24" s="1">
        <v>20</v>
      </c>
      <c r="K24" s="1">
        <v>5</v>
      </c>
      <c r="L24" s="1">
        <f>J24+K24</f>
        <v>25</v>
      </c>
      <c r="M24" s="1" t="s">
        <v>92</v>
      </c>
      <c r="N24" s="11"/>
      <c r="O24" s="1" t="s">
        <v>67</v>
      </c>
    </row>
    <row r="25" spans="2:15">
      <c r="B25" s="1"/>
      <c r="C25" s="1">
        <v>25</v>
      </c>
      <c r="D25" s="1">
        <v>5</v>
      </c>
      <c r="E25" s="1">
        <f>E24+C25+D25</f>
        <v>60</v>
      </c>
      <c r="F25" s="1" t="s">
        <v>76</v>
      </c>
      <c r="G25" s="11"/>
      <c r="H25" s="1" t="s">
        <v>2</v>
      </c>
      <c r="J25" s="20">
        <v>20</v>
      </c>
      <c r="K25" s="20">
        <v>5</v>
      </c>
      <c r="L25" s="20">
        <f>L24+J25+K25</f>
        <v>50</v>
      </c>
      <c r="M25" s="1" t="s">
        <v>93</v>
      </c>
      <c r="N25" s="11"/>
      <c r="O25" s="1" t="s">
        <v>68</v>
      </c>
    </row>
    <row r="26" spans="2:15">
      <c r="B26" s="55"/>
      <c r="C26" s="55">
        <v>30</v>
      </c>
      <c r="D26" s="55">
        <v>0</v>
      </c>
      <c r="E26" s="55">
        <f>E25+C26+D26</f>
        <v>90</v>
      </c>
      <c r="F26" s="55" t="s">
        <v>123</v>
      </c>
      <c r="G26" s="57"/>
      <c r="H26" s="55"/>
      <c r="J26" s="20">
        <v>25</v>
      </c>
      <c r="K26" s="20">
        <v>5</v>
      </c>
      <c r="L26" s="20">
        <f>L25+J26+K26</f>
        <v>80</v>
      </c>
      <c r="M26" s="1" t="s">
        <v>94</v>
      </c>
      <c r="N26" s="11"/>
      <c r="O26" s="1" t="s">
        <v>4</v>
      </c>
    </row>
    <row r="27" spans="2:15">
      <c r="B27" s="1"/>
      <c r="C27" s="1"/>
      <c r="D27" s="1"/>
      <c r="E27" s="1"/>
      <c r="F27" s="1"/>
      <c r="G27" s="11"/>
      <c r="H27" s="1"/>
      <c r="J27" s="1"/>
      <c r="K27" s="1"/>
      <c r="L27" s="1"/>
      <c r="M27" s="1"/>
      <c r="N27" s="11"/>
      <c r="O27" s="1"/>
    </row>
    <row r="28" spans="2:15">
      <c r="B28" s="1"/>
      <c r="C28" s="1"/>
      <c r="D28" s="1"/>
      <c r="E28" s="1"/>
      <c r="F28" s="1" t="s">
        <v>69</v>
      </c>
      <c r="G28" s="11"/>
      <c r="H28" s="1" t="s">
        <v>104</v>
      </c>
      <c r="J28" s="1"/>
      <c r="K28" s="1"/>
      <c r="L28" s="1"/>
      <c r="M28" s="1"/>
      <c r="N28" s="11"/>
      <c r="O28" s="1"/>
    </row>
    <row r="29" spans="2:15">
      <c r="B29" s="1"/>
      <c r="C29" s="1"/>
      <c r="D29" s="1"/>
      <c r="E29" s="1"/>
      <c r="F29" s="1" t="s">
        <v>85</v>
      </c>
      <c r="G29" s="11"/>
      <c r="H29" s="1" t="s">
        <v>7</v>
      </c>
      <c r="J29" s="1"/>
      <c r="K29" s="1"/>
      <c r="L29" s="1"/>
      <c r="M29" s="1"/>
      <c r="N29" s="11"/>
      <c r="O29" s="1"/>
    </row>
    <row r="30" spans="2:15">
      <c r="B30" s="1"/>
      <c r="C30" s="1"/>
      <c r="D30" s="1"/>
      <c r="E30" s="1"/>
      <c r="F30" s="1" t="s">
        <v>70</v>
      </c>
      <c r="G30" s="11"/>
      <c r="H30" s="1" t="s">
        <v>171</v>
      </c>
      <c r="J30" s="1"/>
      <c r="K30" s="1"/>
      <c r="L30" s="1"/>
      <c r="M30" s="1"/>
      <c r="N30" s="11"/>
      <c r="O30" s="1"/>
    </row>
    <row r="31" spans="2:15">
      <c r="B31" s="1"/>
      <c r="C31" s="1"/>
      <c r="D31" s="1"/>
      <c r="E31" s="1"/>
      <c r="F31" s="20" t="s">
        <v>86</v>
      </c>
      <c r="G31" s="11"/>
      <c r="H31" s="1" t="s">
        <v>170</v>
      </c>
      <c r="J31" s="1"/>
      <c r="K31" s="1"/>
      <c r="L31" s="1"/>
      <c r="M31" s="1"/>
      <c r="N31" s="11"/>
      <c r="O31" s="1"/>
    </row>
    <row r="32" spans="2:15">
      <c r="B32" s="4"/>
      <c r="C32" s="4" t="s">
        <v>29</v>
      </c>
      <c r="D32" s="4"/>
      <c r="E32" s="4"/>
      <c r="F32" s="4" t="s">
        <v>142</v>
      </c>
      <c r="G32" s="14"/>
      <c r="H32" s="4"/>
      <c r="J32" s="4"/>
      <c r="K32" s="4"/>
      <c r="L32" s="4"/>
      <c r="M32" s="4"/>
      <c r="N32" s="4"/>
      <c r="O32" s="4"/>
    </row>
    <row r="33" spans="2:15">
      <c r="G33" s="15"/>
    </row>
    <row r="34" spans="2:15" ht="22" thickBot="1">
      <c r="B34" s="60" t="s">
        <v>12</v>
      </c>
      <c r="C34" s="4" t="s">
        <v>107</v>
      </c>
      <c r="D34" s="4"/>
      <c r="E34" s="4"/>
      <c r="F34" s="4" t="s">
        <v>148</v>
      </c>
      <c r="G34" s="14"/>
      <c r="H34" s="4"/>
      <c r="J34" s="4"/>
      <c r="K34" s="4"/>
      <c r="L34" s="4"/>
      <c r="M34" s="4"/>
      <c r="N34" s="4"/>
      <c r="O34" s="4"/>
    </row>
    <row r="35" spans="2:15" ht="22" thickBot="1">
      <c r="B35" s="52"/>
      <c r="C35" s="53" t="s">
        <v>106</v>
      </c>
      <c r="D35" s="67" t="s">
        <v>105</v>
      </c>
      <c r="E35" s="67"/>
      <c r="F35" s="67"/>
      <c r="G35" s="67"/>
      <c r="H35" s="68"/>
      <c r="J35" s="54" t="s">
        <v>106</v>
      </c>
      <c r="K35" s="67" t="s">
        <v>105</v>
      </c>
      <c r="L35" s="67"/>
      <c r="M35" s="67"/>
      <c r="N35" s="67"/>
      <c r="O35" s="68"/>
    </row>
    <row r="36" spans="2:15">
      <c r="B36" s="1" t="s">
        <v>12</v>
      </c>
      <c r="C36" s="9" t="s">
        <v>108</v>
      </c>
      <c r="D36" s="1"/>
      <c r="E36" s="1"/>
      <c r="F36" s="5" t="s">
        <v>114</v>
      </c>
      <c r="G36" s="13"/>
      <c r="H36" s="5" t="s">
        <v>16</v>
      </c>
      <c r="J36" s="1" t="s">
        <v>108</v>
      </c>
      <c r="K36" s="1"/>
      <c r="L36" s="1"/>
      <c r="M36" s="5" t="s">
        <v>140</v>
      </c>
      <c r="N36" s="16" t="s">
        <v>23</v>
      </c>
      <c r="O36" s="5" t="s">
        <v>16</v>
      </c>
    </row>
    <row r="37" spans="2:15">
      <c r="B37" s="1"/>
      <c r="C37" s="1">
        <v>15</v>
      </c>
      <c r="D37" s="1">
        <v>5</v>
      </c>
      <c r="E37" s="1">
        <f>C37+D37</f>
        <v>20</v>
      </c>
      <c r="F37" s="1" t="s">
        <v>75</v>
      </c>
      <c r="G37" s="11"/>
      <c r="H37" s="1" t="s">
        <v>19</v>
      </c>
      <c r="J37" s="1">
        <v>20</v>
      </c>
      <c r="K37" s="1">
        <v>5</v>
      </c>
      <c r="L37" s="1">
        <f>J37+K37</f>
        <v>25</v>
      </c>
      <c r="M37" s="1" t="s">
        <v>95</v>
      </c>
      <c r="N37" s="11"/>
      <c r="O37" s="1" t="s">
        <v>30</v>
      </c>
    </row>
    <row r="38" spans="2:15">
      <c r="B38" s="1"/>
      <c r="C38" s="20">
        <v>20</v>
      </c>
      <c r="D38" s="1">
        <v>5</v>
      </c>
      <c r="E38" s="1">
        <f>E37+C38+D38</f>
        <v>45</v>
      </c>
      <c r="F38" s="1" t="s">
        <v>71</v>
      </c>
      <c r="G38" s="11"/>
      <c r="H38" s="20" t="s">
        <v>128</v>
      </c>
      <c r="J38" s="20">
        <v>20</v>
      </c>
      <c r="K38" s="20">
        <v>5</v>
      </c>
      <c r="L38" s="20">
        <f>L37+J38+K38</f>
        <v>50</v>
      </c>
      <c r="M38" s="1" t="s">
        <v>96</v>
      </c>
      <c r="N38" s="21"/>
      <c r="O38" s="20" t="s">
        <v>6</v>
      </c>
    </row>
    <row r="39" spans="2:15">
      <c r="B39" s="1"/>
      <c r="C39" s="20">
        <v>20</v>
      </c>
      <c r="D39" s="1">
        <v>5</v>
      </c>
      <c r="E39" s="1">
        <f t="shared" ref="E39" si="3">E38+C39+D39</f>
        <v>70</v>
      </c>
      <c r="F39" s="1" t="s">
        <v>112</v>
      </c>
      <c r="G39" s="11"/>
      <c r="H39" s="20" t="s">
        <v>8</v>
      </c>
      <c r="J39" s="1">
        <v>15</v>
      </c>
      <c r="K39" s="1">
        <v>5</v>
      </c>
      <c r="L39" s="1">
        <f t="shared" ref="L39" si="4">L38+J39+K39</f>
        <v>70</v>
      </c>
      <c r="M39" s="1" t="s">
        <v>97</v>
      </c>
      <c r="N39" s="11"/>
      <c r="O39" s="1" t="s">
        <v>5</v>
      </c>
    </row>
    <row r="40" spans="2:15">
      <c r="B40" s="1"/>
      <c r="C40" s="1"/>
      <c r="D40" s="1"/>
      <c r="E40" s="1"/>
      <c r="F40" s="1"/>
      <c r="G40" s="11"/>
      <c r="H40" s="1"/>
      <c r="J40" s="1"/>
      <c r="K40" s="1"/>
      <c r="L40" s="1"/>
      <c r="M40" s="1"/>
      <c r="N40" s="11"/>
      <c r="O40" s="1"/>
    </row>
    <row r="41" spans="2:15">
      <c r="B41" s="2"/>
      <c r="C41" s="2" t="s">
        <v>116</v>
      </c>
      <c r="D41" s="2"/>
      <c r="E41" s="2"/>
      <c r="F41" s="2" t="s">
        <v>34</v>
      </c>
      <c r="G41" s="12"/>
      <c r="H41" s="2"/>
      <c r="J41" s="2" t="s">
        <v>109</v>
      </c>
      <c r="K41" s="2"/>
      <c r="L41" s="2"/>
      <c r="M41" s="2" t="s">
        <v>34</v>
      </c>
      <c r="N41" s="22"/>
      <c r="O41" s="2"/>
    </row>
    <row r="42" spans="2:15">
      <c r="B42" s="1"/>
      <c r="C42" s="9" t="s">
        <v>117</v>
      </c>
      <c r="D42" s="1"/>
      <c r="E42" s="1"/>
      <c r="F42" s="5" t="s">
        <v>115</v>
      </c>
      <c r="G42" s="13"/>
      <c r="H42" s="5" t="s">
        <v>16</v>
      </c>
      <c r="J42" s="1" t="s">
        <v>117</v>
      </c>
      <c r="K42" s="1"/>
      <c r="L42" s="1"/>
      <c r="M42" s="5" t="s">
        <v>141</v>
      </c>
      <c r="N42" s="13"/>
      <c r="O42" s="5" t="s">
        <v>16</v>
      </c>
    </row>
    <row r="43" spans="2:15">
      <c r="B43" s="1"/>
      <c r="C43" s="20">
        <v>20</v>
      </c>
      <c r="D43" s="20">
        <v>5</v>
      </c>
      <c r="E43" s="20">
        <f>E42+C43+D43</f>
        <v>25</v>
      </c>
      <c r="F43" s="20" t="s">
        <v>113</v>
      </c>
      <c r="G43" s="21"/>
      <c r="H43" s="20" t="s">
        <v>129</v>
      </c>
      <c r="J43" s="1">
        <v>15</v>
      </c>
      <c r="K43" s="1">
        <v>5</v>
      </c>
      <c r="L43" s="1">
        <f t="shared" ref="L43" si="5">L42+J43+K43</f>
        <v>20</v>
      </c>
      <c r="M43" s="1" t="s">
        <v>98</v>
      </c>
      <c r="N43" s="11"/>
      <c r="O43" s="1" t="s">
        <v>38</v>
      </c>
    </row>
    <row r="44" spans="2:15">
      <c r="B44" s="1"/>
      <c r="C44" s="20">
        <v>20</v>
      </c>
      <c r="D44" s="20">
        <v>5</v>
      </c>
      <c r="E44" s="20">
        <f>E43+C44+D44</f>
        <v>50</v>
      </c>
      <c r="F44" s="20" t="s">
        <v>32</v>
      </c>
      <c r="G44" s="21"/>
      <c r="H44" s="20" t="s">
        <v>9</v>
      </c>
      <c r="J44" s="1">
        <v>20</v>
      </c>
      <c r="K44" s="1">
        <v>5</v>
      </c>
      <c r="L44" s="1">
        <f>L43+J44+K44</f>
        <v>45</v>
      </c>
      <c r="M44" s="20" t="s">
        <v>62</v>
      </c>
      <c r="N44" s="20"/>
      <c r="O44" s="20" t="s">
        <v>30</v>
      </c>
    </row>
    <row r="45" spans="2:15">
      <c r="B45" s="1"/>
      <c r="C45" s="20">
        <v>15</v>
      </c>
      <c r="D45" s="20">
        <v>5</v>
      </c>
      <c r="E45" s="20">
        <f>E44+C45+D45</f>
        <v>70</v>
      </c>
      <c r="F45" s="20" t="s">
        <v>77</v>
      </c>
      <c r="G45" s="21"/>
      <c r="H45" s="20" t="s">
        <v>19</v>
      </c>
      <c r="J45" s="1">
        <v>20</v>
      </c>
      <c r="K45" s="1">
        <v>5</v>
      </c>
      <c r="L45" s="1">
        <f>L44+J45+K45</f>
        <v>70</v>
      </c>
      <c r="M45" s="1" t="s">
        <v>28</v>
      </c>
      <c r="N45" s="11"/>
      <c r="O45" s="1" t="s">
        <v>1</v>
      </c>
    </row>
    <row r="46" spans="2:15">
      <c r="B46" s="2"/>
      <c r="C46" s="2" t="s">
        <v>118</v>
      </c>
      <c r="D46" s="2"/>
      <c r="E46" s="2"/>
      <c r="F46" s="2" t="s">
        <v>35</v>
      </c>
      <c r="G46" s="12"/>
      <c r="H46" s="2"/>
      <c r="J46" s="2" t="s">
        <v>110</v>
      </c>
      <c r="K46" s="2"/>
      <c r="L46" s="2"/>
      <c r="M46" s="2" t="s">
        <v>35</v>
      </c>
      <c r="N46" s="12"/>
      <c r="O46" s="2"/>
    </row>
    <row r="47" spans="2:15">
      <c r="B47" s="1" t="s">
        <v>14</v>
      </c>
      <c r="C47" s="9" t="s">
        <v>120</v>
      </c>
      <c r="D47" s="1"/>
      <c r="E47" s="1"/>
      <c r="F47" s="5" t="s">
        <v>121</v>
      </c>
      <c r="G47" s="11"/>
      <c r="H47" s="1"/>
      <c r="J47" s="9" t="s">
        <v>120</v>
      </c>
      <c r="K47" s="1"/>
      <c r="L47" s="1"/>
      <c r="M47" s="5" t="s">
        <v>139</v>
      </c>
      <c r="N47" s="11"/>
      <c r="O47" s="1"/>
    </row>
    <row r="48" spans="2:15">
      <c r="B48" s="55"/>
      <c r="C48" s="55">
        <v>80</v>
      </c>
      <c r="D48" s="55"/>
      <c r="E48" s="55">
        <f>C48</f>
        <v>80</v>
      </c>
      <c r="F48" s="56" t="s">
        <v>124</v>
      </c>
      <c r="G48" s="57"/>
      <c r="H48" s="55"/>
      <c r="J48" s="1">
        <v>20</v>
      </c>
      <c r="K48" s="1"/>
      <c r="L48" s="1"/>
      <c r="M48" s="1" t="s">
        <v>66</v>
      </c>
      <c r="N48" s="11"/>
      <c r="O48" s="1"/>
    </row>
    <row r="49" spans="2:15">
      <c r="B49" s="1"/>
      <c r="C49" s="1"/>
      <c r="D49" s="1"/>
      <c r="E49" s="1"/>
      <c r="F49" s="20"/>
      <c r="G49" s="11"/>
      <c r="H49" s="1"/>
      <c r="J49" s="55">
        <v>60</v>
      </c>
      <c r="K49" s="55"/>
      <c r="L49" s="55"/>
      <c r="M49" s="55" t="s">
        <v>125</v>
      </c>
      <c r="N49" s="57"/>
      <c r="O49" s="55"/>
    </row>
    <row r="50" spans="2:15">
      <c r="B50" s="1"/>
      <c r="C50" s="1"/>
      <c r="D50" s="1"/>
      <c r="E50" s="1"/>
      <c r="F50" s="20"/>
      <c r="G50" s="11"/>
      <c r="H50" s="1"/>
      <c r="J50" s="1"/>
      <c r="K50" s="1"/>
      <c r="L50" s="1"/>
      <c r="M50" s="1"/>
      <c r="N50" s="11"/>
      <c r="O50" s="1"/>
    </row>
    <row r="51" spans="2:15">
      <c r="B51" s="1"/>
      <c r="C51" s="1"/>
      <c r="D51" s="1"/>
      <c r="E51" s="1"/>
      <c r="F51" s="20"/>
      <c r="G51" s="11"/>
      <c r="H51" s="1"/>
      <c r="J51" s="1"/>
      <c r="K51" s="1"/>
      <c r="L51" s="1"/>
      <c r="M51" s="20" t="s">
        <v>99</v>
      </c>
      <c r="N51" s="11"/>
      <c r="O51" s="1" t="s">
        <v>26</v>
      </c>
    </row>
    <row r="52" spans="2:15">
      <c r="B52" s="4"/>
      <c r="C52" s="4" t="s">
        <v>119</v>
      </c>
      <c r="D52" s="4"/>
      <c r="E52" s="4"/>
      <c r="F52" s="4" t="s">
        <v>143</v>
      </c>
      <c r="G52" s="14"/>
      <c r="H52" s="4"/>
      <c r="J52" s="4" t="s">
        <v>111</v>
      </c>
      <c r="K52" s="4"/>
      <c r="L52" s="4"/>
      <c r="M52" s="4" t="s">
        <v>144</v>
      </c>
      <c r="N52" s="4"/>
      <c r="O52" s="4"/>
    </row>
    <row r="53" spans="2:15">
      <c r="B53" s="4"/>
      <c r="C53" s="4" t="s">
        <v>59</v>
      </c>
      <c r="D53" s="4"/>
      <c r="E53" s="4"/>
      <c r="F53" s="4" t="s">
        <v>149</v>
      </c>
      <c r="G53" s="14"/>
      <c r="H53" s="4"/>
    </row>
    <row r="54" spans="2:15">
      <c r="G54" s="15"/>
    </row>
    <row r="55" spans="2:15" ht="21">
      <c r="B55" s="60" t="s">
        <v>15</v>
      </c>
      <c r="C55" s="4" t="s">
        <v>33</v>
      </c>
      <c r="D55" s="4"/>
      <c r="E55" s="4"/>
      <c r="F55" s="4" t="s">
        <v>60</v>
      </c>
      <c r="G55" s="14"/>
      <c r="H55" s="4"/>
    </row>
    <row r="56" spans="2:15">
      <c r="B56" s="4"/>
      <c r="C56" s="4" t="s">
        <v>52</v>
      </c>
      <c r="D56" s="4"/>
      <c r="E56" s="4"/>
      <c r="F56" s="4" t="s">
        <v>145</v>
      </c>
      <c r="G56" s="14"/>
      <c r="H56" s="4"/>
    </row>
    <row r="57" spans="2:15">
      <c r="B57" s="2"/>
      <c r="C57" s="2" t="s">
        <v>53</v>
      </c>
      <c r="D57" s="2"/>
      <c r="E57" s="2"/>
      <c r="F57" s="2" t="s">
        <v>35</v>
      </c>
      <c r="G57" s="12"/>
      <c r="H57" s="2"/>
    </row>
    <row r="58" spans="2:15">
      <c r="B58" s="4" t="s">
        <v>13</v>
      </c>
      <c r="C58" s="4" t="s">
        <v>54</v>
      </c>
      <c r="D58" s="4"/>
      <c r="E58" s="4"/>
      <c r="F58" s="4" t="s">
        <v>149</v>
      </c>
      <c r="G58" s="14"/>
      <c r="H58" s="4"/>
    </row>
    <row r="59" spans="2:15">
      <c r="B59" s="4"/>
      <c r="C59" s="4" t="s">
        <v>55</v>
      </c>
      <c r="D59" s="4"/>
      <c r="E59" s="4"/>
      <c r="F59" s="4" t="s">
        <v>146</v>
      </c>
      <c r="G59" s="4"/>
      <c r="H59" s="4"/>
      <c r="L59" s="47"/>
    </row>
    <row r="60" spans="2:15">
      <c r="B60" s="4"/>
      <c r="C60" s="4" t="s">
        <v>56</v>
      </c>
      <c r="D60" s="4"/>
      <c r="E60" s="4"/>
      <c r="F60" s="4" t="s">
        <v>150</v>
      </c>
      <c r="G60" s="4"/>
      <c r="H60" s="4"/>
      <c r="L60" s="47"/>
      <c r="M60" s="18"/>
      <c r="N60" s="18"/>
      <c r="O60" s="18"/>
    </row>
    <row r="61" spans="2:15">
      <c r="B61" s="4"/>
      <c r="C61" s="4" t="s">
        <v>57</v>
      </c>
      <c r="D61" s="4"/>
      <c r="E61" s="4"/>
      <c r="F61" s="4" t="s">
        <v>58</v>
      </c>
      <c r="G61" s="4"/>
      <c r="H61" s="4"/>
      <c r="L61" s="47"/>
      <c r="N61" s="49"/>
      <c r="O61" s="50"/>
    </row>
    <row r="62" spans="2:15">
      <c r="L62" s="47"/>
      <c r="N62" s="15"/>
    </row>
    <row r="63" spans="2:15">
      <c r="L63" s="47"/>
      <c r="N63" s="15"/>
    </row>
    <row r="64" spans="2:15">
      <c r="L64" s="47"/>
      <c r="M64" s="51"/>
      <c r="N64" s="15"/>
    </row>
    <row r="65" spans="12:15">
      <c r="L65" s="47"/>
      <c r="N65" s="15"/>
    </row>
    <row r="66" spans="12:15">
      <c r="M66" s="18"/>
      <c r="N66" s="18"/>
      <c r="O66" s="18"/>
    </row>
    <row r="67" spans="12:15">
      <c r="M67" s="50"/>
      <c r="N67" s="50"/>
      <c r="O67" s="50"/>
    </row>
    <row r="68" spans="12:15">
      <c r="M68" s="50"/>
      <c r="N68" s="50"/>
      <c r="O68" s="50"/>
    </row>
    <row r="69" spans="12:15">
      <c r="M69" s="51"/>
      <c r="N69" s="15"/>
    </row>
    <row r="70" spans="12:15">
      <c r="N70" s="15"/>
    </row>
  </sheetData>
  <mergeCells count="2">
    <mergeCell ref="D35:H35"/>
    <mergeCell ref="K35:O35"/>
  </mergeCells>
  <phoneticPr fontId="3" type="noConversion"/>
  <pageMargins left="0.7" right="0.7" top="0.75" bottom="0.75" header="0.3" footer="0.3"/>
  <pageSetup paperSize="3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38CE-FD03-BA49-9C56-F16B25E3D12C}">
  <dimension ref="B1:H10"/>
  <sheetViews>
    <sheetView workbookViewId="0">
      <selection activeCell="C22" sqref="C22"/>
    </sheetView>
  </sheetViews>
  <sheetFormatPr baseColWidth="10" defaultColWidth="11" defaultRowHeight="16"/>
  <cols>
    <col min="2" max="2" width="23.1640625" customWidth="1"/>
    <col min="3" max="3" width="24.6640625" customWidth="1"/>
    <col min="4" max="4" width="21" customWidth="1"/>
    <col min="5" max="5" width="49.83203125" customWidth="1"/>
    <col min="6" max="6" width="34.6640625" customWidth="1"/>
    <col min="7" max="7" width="16.33203125" customWidth="1"/>
    <col min="8" max="8" width="16.1640625" customWidth="1"/>
  </cols>
  <sheetData>
    <row r="1" spans="2:8" ht="17" thickBot="1"/>
    <row r="2" spans="2:8" ht="17" thickBot="1">
      <c r="B2" s="65"/>
      <c r="C2" s="66" t="s">
        <v>39</v>
      </c>
      <c r="D2" s="63" t="s">
        <v>41</v>
      </c>
      <c r="E2" s="63" t="s">
        <v>48</v>
      </c>
      <c r="F2" s="63" t="s">
        <v>40</v>
      </c>
      <c r="G2" s="63" t="s">
        <v>43</v>
      </c>
      <c r="H2" s="64" t="s">
        <v>44</v>
      </c>
    </row>
    <row r="3" spans="2:8">
      <c r="B3" s="30" t="s">
        <v>42</v>
      </c>
      <c r="C3" s="31" t="s">
        <v>156</v>
      </c>
      <c r="D3" s="32" t="s">
        <v>51</v>
      </c>
      <c r="E3" s="32" t="s">
        <v>159</v>
      </c>
      <c r="F3" s="32" t="s">
        <v>160</v>
      </c>
      <c r="G3" s="32" t="s">
        <v>154</v>
      </c>
      <c r="H3" s="33" t="s">
        <v>169</v>
      </c>
    </row>
    <row r="4" spans="2:8">
      <c r="B4" s="28"/>
      <c r="C4" s="23" t="s">
        <v>157</v>
      </c>
      <c r="D4" s="24" t="s">
        <v>51</v>
      </c>
      <c r="E4" s="24" t="s">
        <v>162</v>
      </c>
      <c r="F4" s="24" t="s">
        <v>161</v>
      </c>
      <c r="G4" s="24" t="s">
        <v>154</v>
      </c>
      <c r="H4" s="25" t="s">
        <v>169</v>
      </c>
    </row>
    <row r="5" spans="2:8">
      <c r="B5" s="61"/>
      <c r="C5" s="23" t="s">
        <v>158</v>
      </c>
      <c r="D5" s="24" t="s">
        <v>51</v>
      </c>
      <c r="E5" s="62" t="s">
        <v>163</v>
      </c>
      <c r="F5" s="24" t="s">
        <v>161</v>
      </c>
      <c r="G5" s="24" t="s">
        <v>154</v>
      </c>
      <c r="H5" s="25" t="s">
        <v>169</v>
      </c>
    </row>
    <row r="6" spans="2:8">
      <c r="B6" s="61"/>
      <c r="C6" s="23" t="s">
        <v>164</v>
      </c>
      <c r="D6" s="24" t="s">
        <v>51</v>
      </c>
      <c r="E6" s="62" t="s">
        <v>165</v>
      </c>
      <c r="F6" s="24" t="s">
        <v>161</v>
      </c>
      <c r="G6" s="24" t="s">
        <v>154</v>
      </c>
      <c r="H6" s="25" t="s">
        <v>169</v>
      </c>
    </row>
    <row r="7" spans="2:8" ht="17" thickBot="1">
      <c r="B7" s="29"/>
      <c r="C7" s="34" t="s">
        <v>166</v>
      </c>
      <c r="D7" s="35" t="s">
        <v>51</v>
      </c>
      <c r="E7" s="35" t="s">
        <v>167</v>
      </c>
      <c r="F7" s="35" t="s">
        <v>168</v>
      </c>
      <c r="G7" s="35" t="s">
        <v>154</v>
      </c>
      <c r="H7" s="36" t="s">
        <v>169</v>
      </c>
    </row>
    <row r="8" spans="2:8" ht="17" thickBot="1">
      <c r="B8" s="37"/>
      <c r="C8" s="38"/>
      <c r="D8" s="39"/>
      <c r="E8" s="39"/>
      <c r="F8" s="39"/>
      <c r="G8" s="39"/>
      <c r="H8" s="40"/>
    </row>
    <row r="9" spans="2:8">
      <c r="B9" s="43" t="s">
        <v>49</v>
      </c>
      <c r="C9" s="45" t="s">
        <v>45</v>
      </c>
      <c r="D9" s="41" t="s">
        <v>151</v>
      </c>
      <c r="E9" s="41" t="s">
        <v>152</v>
      </c>
      <c r="F9" s="41" t="s">
        <v>153</v>
      </c>
      <c r="G9" s="41" t="s">
        <v>154</v>
      </c>
      <c r="H9" s="42" t="s">
        <v>169</v>
      </c>
    </row>
    <row r="10" spans="2:8" ht="17" thickBot="1">
      <c r="B10" s="44"/>
      <c r="C10" s="46" t="s">
        <v>46</v>
      </c>
      <c r="D10" s="26" t="s">
        <v>151</v>
      </c>
      <c r="E10" s="26" t="s">
        <v>47</v>
      </c>
      <c r="F10" s="26" t="s">
        <v>50</v>
      </c>
      <c r="G10" s="26" t="s">
        <v>155</v>
      </c>
      <c r="H10" s="27" t="s">
        <v>169</v>
      </c>
    </row>
  </sheetData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Rebaseline Plenary-Breakout </vt:lpstr>
      <vt:lpstr>ZOOM Rooms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apollina@services.fnal.gov</cp:lastModifiedBy>
  <cp:lastPrinted>2024-04-09T16:05:52Z</cp:lastPrinted>
  <dcterms:created xsi:type="dcterms:W3CDTF">2017-04-23T14:03:27Z</dcterms:created>
  <dcterms:modified xsi:type="dcterms:W3CDTF">2024-04-09T16:38:53Z</dcterms:modified>
</cp:coreProperties>
</file>