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mesastewart/Desktop/"/>
    </mc:Choice>
  </mc:AlternateContent>
  <xr:revisionPtr revIDLastSave="0" documentId="13_ncr:1_{D64C52F4-8A27-744F-AB33-FCA244E3F75C}" xr6:coauthVersionLast="47" xr6:coauthVersionMax="47" xr10:uidLastSave="{00000000-0000-0000-0000-000000000000}"/>
  <bookViews>
    <workbookView xWindow="45080" yWindow="7700" windowWidth="32540" windowHeight="21000" xr2:uid="{C5AB2AE9-BC87-BC41-BB23-8C473A929A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7" i="1"/>
  <c r="E16" i="1"/>
  <c r="E15" i="1"/>
  <c r="E13" i="1"/>
  <c r="E14" i="1"/>
  <c r="E29" i="1" s="1"/>
  <c r="E12" i="1"/>
  <c r="E27" i="1" s="1"/>
  <c r="E10" i="1"/>
  <c r="E11" i="1" l="1"/>
  <c r="E26" i="1" s="1"/>
  <c r="E9" i="1"/>
  <c r="E24" i="1" s="1"/>
  <c r="E25" i="1" s="1"/>
  <c r="E7" i="1"/>
  <c r="E8" i="1"/>
  <c r="E2" i="1"/>
  <c r="E5" i="1"/>
  <c r="E4" i="1"/>
  <c r="G3" i="1"/>
  <c r="E3" i="1" s="1"/>
  <c r="E32" i="1" l="1"/>
  <c r="E31" i="1"/>
  <c r="E33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<sst xmlns="http://schemas.openxmlformats.org/spreadsheetml/2006/main" count="91" uniqueCount="89">
  <si>
    <t>Install the final light and power distribution system on top of the cryostat in the South Cavern</t>
  </si>
  <si>
    <t>FDS.CT1.A1140</t>
  </si>
  <si>
    <t>Install activity ID</t>
  </si>
  <si>
    <t>Install activity name</t>
  </si>
  <si>
    <t>Storage</t>
  </si>
  <si>
    <t>FAB</t>
  </si>
  <si>
    <t>PRR process</t>
  </si>
  <si>
    <t>Latest PRR Date</t>
  </si>
  <si>
    <t>Planned PRR Date</t>
  </si>
  <si>
    <t>Install the detector mezzanine on top of the cryostat in the South Cavern</t>
  </si>
  <si>
    <t>FDS.CT1.A1050</t>
  </si>
  <si>
    <t>PRR</t>
  </si>
  <si>
    <t>VD Detector and cryogenic Mezzanines</t>
  </si>
  <si>
    <t>South Cavern AC power on cryostat</t>
  </si>
  <si>
    <t>VD DAQ barracks with AC, HVAC, fire …</t>
  </si>
  <si>
    <t>Install the DAQ barrack and its internal infrastructure in the South Cavern</t>
  </si>
  <si>
    <t>FDS.CT1.A1100</t>
  </si>
  <si>
    <t>VD Cryostat roof-decking , railings, ladders, cryostat access walkway, and cryostat fall protection</t>
  </si>
  <si>
    <t>Install the false floor and the fall prevention barriers on the top of the cryostat in the South Cavern</t>
  </si>
  <si>
    <t>FDS.CT1.A1110</t>
  </si>
  <si>
    <t>PALT procurement processing</t>
  </si>
  <si>
    <t>UPS CUC and surface</t>
  </si>
  <si>
    <t>13141.A87100</t>
  </si>
  <si>
    <t>Install Surface DAQ UPS (note: A87210 CUC install is 10/19/26 suspect schedule logic bad)</t>
  </si>
  <si>
    <t>Install the racks on the detector mezzanine in the South Cavern</t>
  </si>
  <si>
    <t>FDS.CT1.A1070</t>
  </si>
  <si>
    <t>Electroncis Racks (incl. fans, PDU misc.)</t>
  </si>
  <si>
    <t>FDS.WC1.A1210</t>
  </si>
  <si>
    <t>Install the manholes for the South Cavern cryostat</t>
  </si>
  <si>
    <t>FDS.CT1.A1150</t>
  </si>
  <si>
    <t>Install the clean tent in the South Cavern</t>
  </si>
  <si>
    <t xml:space="preserve">VD Cryostat roof feedthrough </t>
  </si>
  <si>
    <t>VD Cleanroom changing room and outfitting</t>
  </si>
  <si>
    <t>FDS.VDT.A1010</t>
  </si>
  <si>
    <t>Install all the cable trays in the South Cavern and on its cryostat</t>
  </si>
  <si>
    <t>PDU may have long lead time</t>
  </si>
  <si>
    <t xml:space="preserve">VD Access hatch ventillation </t>
  </si>
  <si>
    <t>Install the air units and filters on the manholes of the cryostat in the South Cavern</t>
  </si>
  <si>
    <t>FDS.CT1.A1130</t>
  </si>
  <si>
    <t>Install the TCO beam and the corresponding crane for the South Cavern cryostat</t>
  </si>
  <si>
    <t>FDS.WC1.A1230</t>
  </si>
  <si>
    <t>Install the temporary floor inside the South Cavern cryostat</t>
  </si>
  <si>
    <t>FDS.CS1.A1200</t>
  </si>
  <si>
    <t>Stairs? Is a PRR needed as this will have the engineering check by the company?</t>
  </si>
  <si>
    <t>VD Cryostat false floor</t>
  </si>
  <si>
    <t>Install date DEC P6</t>
  </si>
  <si>
    <t>Install the central bridge in front of the cryostat in the North Cavern</t>
  </si>
  <si>
    <t>FDS.CT2.A1050</t>
  </si>
  <si>
    <t xml:space="preserve">N-Cavern Cleanroom </t>
  </si>
  <si>
    <t>N-Cavern Bridge and walkways</t>
  </si>
  <si>
    <t>Install the APA towers and the main beams of the clean room in the North Cavern</t>
  </si>
  <si>
    <t>FDS.CT2.A1190</t>
  </si>
  <si>
    <t>HD DSS and ground planes</t>
  </si>
  <si>
    <t>Cold box GN2 system</t>
  </si>
  <si>
    <t>HD Cryostat roof-decking , railings, ladders, cryostat access walkway, and cryostat fall protection</t>
  </si>
  <si>
    <t>North  Cavern AC power on cryostat</t>
  </si>
  <si>
    <t>HD Detector and cryogenic Mezzanines</t>
  </si>
  <si>
    <t>HD DAQ barracks with AC, HVAC, fire …</t>
  </si>
  <si>
    <t>HD Cleanroom changing room and outfitting</t>
  </si>
  <si>
    <t>HD Cryostat roof cable trays and argon recovery piping from feedthroughs</t>
  </si>
  <si>
    <t>VD Cryostat roof cable trays and argon recovery piping from feedthroughs</t>
  </si>
  <si>
    <t>HD Cryostat false floor</t>
  </si>
  <si>
    <t xml:space="preserve">HD Cryostat roof feedthrough </t>
  </si>
  <si>
    <t>Install the DAQ barrack and its internal infrastructure in the North Cavern</t>
  </si>
  <si>
    <t>FDS.CT2.A1140</t>
  </si>
  <si>
    <t>Complete the clean room infrastructure for the clean room in the North Cavern</t>
  </si>
  <si>
    <t>FDS.CT2.A1200</t>
  </si>
  <si>
    <t>Install the false floor and the fall prevention barriers on the top of the cryostat in the North Cavern</t>
  </si>
  <si>
    <t>FDS.CT2.A1150</t>
  </si>
  <si>
    <t>Install the final light and power distribution system on top of the cryostat in the North Cavern</t>
  </si>
  <si>
    <t>FDS.CT2.A1180</t>
  </si>
  <si>
    <t>Install the detector mezzanine on top of the cryostat in the North Cavern</t>
  </si>
  <si>
    <t>FDS.CT2.A1090</t>
  </si>
  <si>
    <t>Install the manholes for the North Cavern cryostat</t>
  </si>
  <si>
    <t>FDS.WC2.A1200</t>
  </si>
  <si>
    <t>Cannot find installation activities</t>
  </si>
  <si>
    <t>Install the sytem of gas pipes on the top of the North Cavern cryostat used to recycle the Ar gas</t>
  </si>
  <si>
    <t>FDS.HDT.A1020</t>
  </si>
  <si>
    <t>Install the TCO beam and the corresponding crane for the North Cavern cryostat</t>
  </si>
  <si>
    <t>FDS.WC2.A1220</t>
  </si>
  <si>
    <t>Install the air units and filters on the manholes of the cryostat in the North Cavern</t>
  </si>
  <si>
    <t>FDS.CT2.A1170</t>
  </si>
  <si>
    <t>Install the temporary floor inside the North  Cavern cryostat</t>
  </si>
  <si>
    <t>FDS.CS2.A1200</t>
  </si>
  <si>
    <t>Install the detector support system rails inside the North Cavern cryostat</t>
  </si>
  <si>
    <t>FDS.CS2.A1210</t>
  </si>
  <si>
    <r>
      <t xml:space="preserve">HD TCO beam, and platform </t>
    </r>
    <r>
      <rPr>
        <sz val="12"/>
        <color rgb="FFFF0000"/>
        <rFont val="Aptos Narrow (Body)"/>
      </rPr>
      <t>(Assume part of DSS)</t>
    </r>
  </si>
  <si>
    <t>VD TCO beam, and platform</t>
  </si>
  <si>
    <t>Cables and fibers?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</si>
</sst>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FF0000"/>
      <name val="Aptos Narrow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1" fillId="0" borderId="0" xfId="0" applyNumberFormat="1" applyFont="1"/>
    <xf numFmtId="15" fontId="0" fillId="0" borderId="0" xfId="0" applyNumberFormat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5126-34C8-E14D-906F-E4FF474E220B}">
  <dimension ref="B1:M33"/>
  <sheetViews>
    <sheetView tabSelected="1" workbookViewId="0">
      <pane ySplit="1" topLeftCell="A2" activePane="bottomLeft" state="frozen"/>
      <selection pane="bottomLeft" activeCell="A8" sqref="A8:XFD8"/>
    </sheetView>
  </sheetViews>
  <sheetFormatPr baseColWidth="10" defaultRowHeight="16" x14ac:dyDescent="0.2"/>
  <cols>
    <col min="3" max="3" width="35.1640625" style="2" customWidth="1"/>
    <col min="7" max="7" width="11.5" customWidth="1"/>
    <col min="11" max="11" width="16" customWidth="1"/>
    <col min="12" max="12" width="78.5" customWidth="1"/>
  </cols>
  <sheetData>
    <row r="1" spans="2:13" s="2" customFormat="1" ht="51" x14ac:dyDescent="0.2">
      <c r="C1" s="6" t="s">
        <v>11</v>
      </c>
      <c r="D1" s="6" t="s">
        <v>8</v>
      </c>
      <c r="E1" s="6" t="s">
        <v>7</v>
      </c>
      <c r="F1" s="6" t="s">
        <v>6</v>
      </c>
      <c r="G1" s="6" t="s">
        <v>20</v>
      </c>
      <c r="H1" s="6" t="s">
        <v>5</v>
      </c>
      <c r="I1" s="6" t="s">
        <v>4</v>
      </c>
      <c r="J1" s="6" t="s">
        <v>45</v>
      </c>
      <c r="K1" s="6" t="s">
        <v>2</v>
      </c>
      <c r="L1" s="6" t="s">
        <v>3</v>
      </c>
    </row>
    <row r="2" spans="2:13" ht="51" x14ac:dyDescent="0.2">
      <c r="B2">
        <v>1</v>
      </c>
      <c r="C2" s="2" t="s">
        <v>17</v>
      </c>
      <c r="D2" s="3">
        <v>45748</v>
      </c>
      <c r="E2" s="1">
        <f>J2-I2-H2-G2-F2</f>
        <v>45929</v>
      </c>
      <c r="F2">
        <v>30</v>
      </c>
      <c r="G2">
        <v>180</v>
      </c>
      <c r="H2">
        <v>180</v>
      </c>
      <c r="I2">
        <v>90</v>
      </c>
      <c r="J2" s="1">
        <v>46409</v>
      </c>
      <c r="K2" t="s">
        <v>19</v>
      </c>
      <c r="L2" t="s">
        <v>18</v>
      </c>
    </row>
    <row r="3" spans="2:13" ht="17" x14ac:dyDescent="0.2">
      <c r="B3">
        <f>B2+1</f>
        <v>2</v>
      </c>
      <c r="C3" s="2" t="s">
        <v>13</v>
      </c>
      <c r="D3" s="3">
        <v>45989</v>
      </c>
      <c r="E3" s="1">
        <f>J3-I3-H3-G3-F3</f>
        <v>45989</v>
      </c>
      <c r="F3">
        <v>30</v>
      </c>
      <c r="G3">
        <f>30*6</f>
        <v>180</v>
      </c>
      <c r="H3">
        <v>120</v>
      </c>
      <c r="I3">
        <v>90</v>
      </c>
      <c r="J3" s="1">
        <v>46409</v>
      </c>
      <c r="K3" t="s">
        <v>1</v>
      </c>
      <c r="L3" t="s">
        <v>0</v>
      </c>
    </row>
    <row r="4" spans="2:13" ht="17" x14ac:dyDescent="0.2">
      <c r="B4">
        <f>B3+1</f>
        <v>3</v>
      </c>
      <c r="C4" s="2" t="s">
        <v>12</v>
      </c>
      <c r="D4" s="3">
        <v>45726</v>
      </c>
      <c r="E4" s="1">
        <f>J4-I4-H4-G4-F4</f>
        <v>45875</v>
      </c>
      <c r="F4">
        <v>30</v>
      </c>
      <c r="G4">
        <v>180</v>
      </c>
      <c r="H4">
        <v>150</v>
      </c>
      <c r="I4">
        <v>90</v>
      </c>
      <c r="J4" s="1">
        <v>46325</v>
      </c>
      <c r="K4" t="s">
        <v>10</v>
      </c>
      <c r="L4" t="s">
        <v>9</v>
      </c>
    </row>
    <row r="5" spans="2:13" ht="17" x14ac:dyDescent="0.2">
      <c r="B5">
        <f>B4+1</f>
        <v>4</v>
      </c>
      <c r="C5" s="2" t="s">
        <v>14</v>
      </c>
      <c r="D5" s="3">
        <v>46082</v>
      </c>
      <c r="E5" s="1">
        <f>J5-I5-H5-G5-F5</f>
        <v>46227</v>
      </c>
      <c r="F5">
        <v>30</v>
      </c>
      <c r="G5">
        <v>60</v>
      </c>
      <c r="H5">
        <v>30</v>
      </c>
      <c r="I5">
        <v>90</v>
      </c>
      <c r="J5" s="1">
        <v>46437</v>
      </c>
      <c r="K5" t="s">
        <v>16</v>
      </c>
      <c r="L5" t="s">
        <v>15</v>
      </c>
    </row>
    <row r="6" spans="2:13" ht="34" x14ac:dyDescent="0.2">
      <c r="B6">
        <f>B5+1</f>
        <v>5</v>
      </c>
      <c r="C6" s="2" t="s">
        <v>43</v>
      </c>
    </row>
    <row r="7" spans="2:13" ht="17" x14ac:dyDescent="0.2">
      <c r="B7">
        <f>B6+1</f>
        <v>6</v>
      </c>
      <c r="C7" s="2" t="s">
        <v>26</v>
      </c>
      <c r="E7" s="1">
        <f>J7-I7-H7-G7-F7</f>
        <v>45978</v>
      </c>
      <c r="F7">
        <v>30</v>
      </c>
      <c r="G7">
        <v>60</v>
      </c>
      <c r="H7" s="5">
        <v>200</v>
      </c>
      <c r="I7">
        <v>90</v>
      </c>
      <c r="J7" s="1">
        <v>46358</v>
      </c>
      <c r="K7" t="s">
        <v>25</v>
      </c>
      <c r="L7" t="s">
        <v>24</v>
      </c>
      <c r="M7" s="5" t="s">
        <v>35</v>
      </c>
    </row>
    <row r="8" spans="2:13" ht="17" x14ac:dyDescent="0.2">
      <c r="B8">
        <f>B7+1</f>
        <v>7</v>
      </c>
      <c r="C8" s="2" t="s">
        <v>21</v>
      </c>
      <c r="E8" s="1">
        <f>J8-I8-H8-G8-F8</f>
        <v>45622</v>
      </c>
      <c r="F8">
        <v>30</v>
      </c>
      <c r="G8">
        <v>129</v>
      </c>
      <c r="H8">
        <v>150</v>
      </c>
      <c r="I8">
        <v>90</v>
      </c>
      <c r="J8" s="1">
        <v>46021</v>
      </c>
      <c r="K8" t="s">
        <v>22</v>
      </c>
      <c r="L8" t="s">
        <v>23</v>
      </c>
    </row>
    <row r="9" spans="2:13" ht="17" x14ac:dyDescent="0.2">
      <c r="B9">
        <f>B8+1</f>
        <v>8</v>
      </c>
      <c r="C9" s="2" t="s">
        <v>31</v>
      </c>
      <c r="E9" s="1">
        <f>J9-I9-H9-G9-F9</f>
        <v>45780</v>
      </c>
      <c r="F9">
        <v>30</v>
      </c>
      <c r="G9">
        <v>180</v>
      </c>
      <c r="H9">
        <v>180</v>
      </c>
      <c r="I9">
        <v>90</v>
      </c>
      <c r="J9" s="1">
        <v>46260</v>
      </c>
      <c r="K9" t="s">
        <v>27</v>
      </c>
      <c r="L9" t="s">
        <v>28</v>
      </c>
    </row>
    <row r="10" spans="2:13" ht="34" x14ac:dyDescent="0.2">
      <c r="B10">
        <f>B9+1</f>
        <v>9</v>
      </c>
      <c r="C10" s="2" t="s">
        <v>32</v>
      </c>
      <c r="E10" s="1">
        <f>J10-I10-H10-G10-F10</f>
        <v>46162</v>
      </c>
      <c r="F10">
        <v>30</v>
      </c>
      <c r="G10">
        <v>80</v>
      </c>
      <c r="H10">
        <v>120</v>
      </c>
      <c r="I10">
        <v>90</v>
      </c>
      <c r="J10" s="1">
        <v>46482</v>
      </c>
      <c r="K10" t="s">
        <v>29</v>
      </c>
      <c r="L10" t="s">
        <v>30</v>
      </c>
    </row>
    <row r="11" spans="2:13" ht="34" x14ac:dyDescent="0.2">
      <c r="B11">
        <f>B10+1</f>
        <v>10</v>
      </c>
      <c r="C11" s="2" t="s">
        <v>60</v>
      </c>
      <c r="E11" s="1">
        <f>J11-I11-H11-G11-F11</f>
        <v>46026</v>
      </c>
      <c r="F11">
        <v>30</v>
      </c>
      <c r="G11">
        <v>180</v>
      </c>
      <c r="H11">
        <v>90</v>
      </c>
      <c r="I11">
        <v>90</v>
      </c>
      <c r="J11" s="1">
        <v>46416</v>
      </c>
      <c r="K11" t="s">
        <v>33</v>
      </c>
      <c r="L11" t="s">
        <v>34</v>
      </c>
    </row>
    <row r="12" spans="2:13" ht="17" x14ac:dyDescent="0.2">
      <c r="B12">
        <f>B11+1</f>
        <v>11</v>
      </c>
      <c r="C12" s="2" t="s">
        <v>36</v>
      </c>
      <c r="E12" s="1">
        <f>J12-I12-H12-G12-F12</f>
        <v>45891</v>
      </c>
      <c r="F12">
        <v>30</v>
      </c>
      <c r="G12">
        <v>120</v>
      </c>
      <c r="H12">
        <v>180</v>
      </c>
      <c r="I12">
        <v>90</v>
      </c>
      <c r="J12" s="1">
        <v>46311</v>
      </c>
      <c r="K12" t="s">
        <v>38</v>
      </c>
      <c r="L12" t="s">
        <v>37</v>
      </c>
    </row>
    <row r="13" spans="2:13" ht="17" x14ac:dyDescent="0.2">
      <c r="B13">
        <f>B12+1</f>
        <v>12</v>
      </c>
      <c r="C13" s="2" t="s">
        <v>87</v>
      </c>
      <c r="E13" s="1">
        <f>J13-I13-H13-G13-F13</f>
        <v>45690</v>
      </c>
      <c r="F13">
        <v>30</v>
      </c>
      <c r="G13">
        <v>180</v>
      </c>
      <c r="H13">
        <v>90</v>
      </c>
      <c r="I13">
        <v>90</v>
      </c>
      <c r="J13" s="1">
        <v>46080</v>
      </c>
      <c r="K13" s="7" t="s">
        <v>40</v>
      </c>
      <c r="L13" t="s">
        <v>39</v>
      </c>
    </row>
    <row r="14" spans="2:13" ht="17" x14ac:dyDescent="0.2">
      <c r="B14">
        <f>B13+1</f>
        <v>13</v>
      </c>
      <c r="C14" s="2" t="s">
        <v>44</v>
      </c>
      <c r="E14" s="1">
        <f>J14-I14-H14-G14-F14</f>
        <v>46156</v>
      </c>
      <c r="F14">
        <v>30</v>
      </c>
      <c r="G14">
        <v>120</v>
      </c>
      <c r="H14">
        <v>180</v>
      </c>
      <c r="I14">
        <v>90</v>
      </c>
      <c r="J14" s="1">
        <v>46576</v>
      </c>
      <c r="K14" s="7" t="s">
        <v>42</v>
      </c>
      <c r="L14" t="s">
        <v>41</v>
      </c>
    </row>
    <row r="15" spans="2:13" ht="17" x14ac:dyDescent="0.2">
      <c r="B15">
        <f>B14+1</f>
        <v>14</v>
      </c>
      <c r="C15" s="2" t="s">
        <v>49</v>
      </c>
      <c r="E15" s="1">
        <f>J15-I15-H15-G15-F15</f>
        <v>46046</v>
      </c>
      <c r="F15">
        <v>30</v>
      </c>
      <c r="G15">
        <v>180</v>
      </c>
      <c r="H15">
        <v>150</v>
      </c>
      <c r="I15">
        <v>90</v>
      </c>
      <c r="J15" s="1">
        <v>46496</v>
      </c>
      <c r="K15" t="s">
        <v>47</v>
      </c>
      <c r="L15" t="s">
        <v>46</v>
      </c>
    </row>
    <row r="16" spans="2:13" ht="17" x14ac:dyDescent="0.2">
      <c r="B16">
        <f>B15+1</f>
        <v>15</v>
      </c>
      <c r="C16" s="2" t="s">
        <v>48</v>
      </c>
      <c r="E16" s="1">
        <f>J16-I16-H16-G16-F16</f>
        <v>46124</v>
      </c>
      <c r="F16">
        <v>30</v>
      </c>
      <c r="G16">
        <v>240</v>
      </c>
      <c r="H16">
        <v>120</v>
      </c>
      <c r="I16">
        <v>90</v>
      </c>
      <c r="J16" s="1">
        <v>46604</v>
      </c>
      <c r="K16" t="s">
        <v>51</v>
      </c>
      <c r="L16" t="s">
        <v>50</v>
      </c>
    </row>
    <row r="17" spans="2:12" ht="17" x14ac:dyDescent="0.2">
      <c r="B17">
        <f>B16+1</f>
        <v>16</v>
      </c>
      <c r="C17" s="2" t="s">
        <v>52</v>
      </c>
      <c r="E17" s="1">
        <f>J17-I17-H17-G17-F17</f>
        <v>46217</v>
      </c>
      <c r="F17">
        <v>30</v>
      </c>
      <c r="G17">
        <v>180</v>
      </c>
      <c r="H17">
        <v>240</v>
      </c>
      <c r="I17">
        <v>90</v>
      </c>
      <c r="J17" s="4">
        <v>46757</v>
      </c>
      <c r="K17" s="7" t="s">
        <v>85</v>
      </c>
      <c r="L17" t="s">
        <v>84</v>
      </c>
    </row>
    <row r="18" spans="2:12" ht="17" x14ac:dyDescent="0.2">
      <c r="B18">
        <f>B17+1</f>
        <v>17</v>
      </c>
      <c r="C18" s="2" t="s">
        <v>53</v>
      </c>
      <c r="L18" s="5" t="s">
        <v>75</v>
      </c>
    </row>
    <row r="19" spans="2:12" ht="51" x14ac:dyDescent="0.2">
      <c r="B19">
        <f>B18+1</f>
        <v>18</v>
      </c>
      <c r="C19" s="2" t="s">
        <v>54</v>
      </c>
      <c r="E19" s="1">
        <f>J19-I19-H19-G19-F19</f>
        <v>46212</v>
      </c>
      <c r="F19">
        <v>30</v>
      </c>
      <c r="G19">
        <v>180</v>
      </c>
      <c r="H19">
        <v>120</v>
      </c>
      <c r="I19">
        <v>90</v>
      </c>
      <c r="J19" s="4">
        <v>46632</v>
      </c>
      <c r="K19" s="7" t="s">
        <v>68</v>
      </c>
      <c r="L19" t="s">
        <v>67</v>
      </c>
    </row>
    <row r="20" spans="2:12" ht="17" x14ac:dyDescent="0.2">
      <c r="B20">
        <f>B19+1</f>
        <v>19</v>
      </c>
      <c r="C20" s="2" t="s">
        <v>55</v>
      </c>
      <c r="E20" s="1">
        <f>J20-I20-H20-G20-F20</f>
        <v>46306</v>
      </c>
      <c r="F20">
        <v>30</v>
      </c>
      <c r="G20">
        <v>120</v>
      </c>
      <c r="H20">
        <v>30</v>
      </c>
      <c r="I20">
        <v>90</v>
      </c>
      <c r="J20" s="4">
        <v>46576</v>
      </c>
      <c r="K20" s="7" t="s">
        <v>70</v>
      </c>
      <c r="L20" t="s">
        <v>69</v>
      </c>
    </row>
    <row r="21" spans="2:12" ht="17" x14ac:dyDescent="0.2">
      <c r="B21">
        <f>B20+1</f>
        <v>20</v>
      </c>
      <c r="C21" s="2" t="s">
        <v>56</v>
      </c>
      <c r="E21" s="1">
        <f>J21-I21-H21-G21-F21</f>
        <v>46074</v>
      </c>
      <c r="F21">
        <v>30</v>
      </c>
      <c r="G21">
        <v>180</v>
      </c>
      <c r="H21">
        <v>150</v>
      </c>
      <c r="I21">
        <v>90</v>
      </c>
      <c r="J21" s="4">
        <v>46524</v>
      </c>
      <c r="K21" s="7" t="s">
        <v>72</v>
      </c>
      <c r="L21" t="s">
        <v>71</v>
      </c>
    </row>
    <row r="22" spans="2:12" ht="17" x14ac:dyDescent="0.2">
      <c r="B22">
        <f>B21+1</f>
        <v>21</v>
      </c>
      <c r="C22" s="2" t="s">
        <v>57</v>
      </c>
      <c r="E22" s="1">
        <f>J22-I22-H22-G22-F22</f>
        <v>46394</v>
      </c>
      <c r="F22">
        <v>30</v>
      </c>
      <c r="G22" s="5">
        <v>60</v>
      </c>
      <c r="H22" s="5">
        <v>30</v>
      </c>
      <c r="I22">
        <v>90</v>
      </c>
      <c r="J22" s="4">
        <v>46604</v>
      </c>
      <c r="K22" s="7" t="s">
        <v>64</v>
      </c>
      <c r="L22" t="s">
        <v>63</v>
      </c>
    </row>
    <row r="23" spans="2:12" ht="34" x14ac:dyDescent="0.2">
      <c r="B23">
        <f>B22+1</f>
        <v>22</v>
      </c>
      <c r="C23" s="2" t="s">
        <v>43</v>
      </c>
    </row>
    <row r="24" spans="2:12" ht="17" x14ac:dyDescent="0.2">
      <c r="B24">
        <f>B23+1</f>
        <v>23</v>
      </c>
      <c r="C24" s="2" t="s">
        <v>62</v>
      </c>
      <c r="E24" s="1">
        <f>E9</f>
        <v>45780</v>
      </c>
      <c r="F24">
        <v>0</v>
      </c>
      <c r="G24">
        <v>30</v>
      </c>
      <c r="H24">
        <v>180</v>
      </c>
      <c r="I24">
        <v>90</v>
      </c>
      <c r="J24" s="4">
        <v>46423</v>
      </c>
      <c r="K24" s="7" t="s">
        <v>74</v>
      </c>
      <c r="L24" t="s">
        <v>73</v>
      </c>
    </row>
    <row r="25" spans="2:12" ht="34" x14ac:dyDescent="0.2">
      <c r="B25">
        <f>B24+1</f>
        <v>24</v>
      </c>
      <c r="C25" s="2" t="s">
        <v>58</v>
      </c>
      <c r="E25" s="1">
        <f>E10</f>
        <v>46162</v>
      </c>
      <c r="F25">
        <v>30</v>
      </c>
      <c r="G25">
        <v>180</v>
      </c>
      <c r="H25">
        <v>120</v>
      </c>
      <c r="I25">
        <v>90</v>
      </c>
      <c r="J25" s="4">
        <v>46651</v>
      </c>
      <c r="K25" s="7" t="s">
        <v>66</v>
      </c>
      <c r="L25" t="s">
        <v>65</v>
      </c>
    </row>
    <row r="26" spans="2:12" ht="34" x14ac:dyDescent="0.2">
      <c r="B26">
        <f>B25+1</f>
        <v>25</v>
      </c>
      <c r="C26" s="2" t="s">
        <v>59</v>
      </c>
      <c r="E26" s="1">
        <f>E11</f>
        <v>46026</v>
      </c>
      <c r="F26">
        <v>30</v>
      </c>
      <c r="G26">
        <v>180</v>
      </c>
      <c r="H26">
        <v>120</v>
      </c>
      <c r="I26">
        <v>90</v>
      </c>
      <c r="J26" s="4">
        <v>46632</v>
      </c>
      <c r="K26" s="7" t="s">
        <v>77</v>
      </c>
      <c r="L26" t="s">
        <v>76</v>
      </c>
    </row>
    <row r="27" spans="2:12" ht="17" x14ac:dyDescent="0.2">
      <c r="B27">
        <f>B26+1</f>
        <v>26</v>
      </c>
      <c r="C27" s="2" t="s">
        <v>36</v>
      </c>
      <c r="E27" s="1">
        <f>E12</f>
        <v>45891</v>
      </c>
      <c r="F27">
        <v>30</v>
      </c>
      <c r="G27">
        <v>120</v>
      </c>
      <c r="H27">
        <v>180</v>
      </c>
      <c r="I27">
        <v>90</v>
      </c>
      <c r="J27" s="4">
        <v>46482</v>
      </c>
      <c r="K27" s="7" t="s">
        <v>81</v>
      </c>
      <c r="L27" t="s">
        <v>80</v>
      </c>
    </row>
    <row r="28" spans="2:12" ht="34" x14ac:dyDescent="0.2">
      <c r="B28">
        <f>B27+1</f>
        <v>27</v>
      </c>
      <c r="C28" s="2" t="s">
        <v>86</v>
      </c>
      <c r="J28" s="4">
        <v>46409</v>
      </c>
      <c r="K28" s="7" t="s">
        <v>79</v>
      </c>
      <c r="L28" t="s">
        <v>78</v>
      </c>
    </row>
    <row r="29" spans="2:12" ht="17" x14ac:dyDescent="0.2">
      <c r="B29">
        <f>B28+1</f>
        <v>28</v>
      </c>
      <c r="C29" s="2" t="s">
        <v>61</v>
      </c>
      <c r="E29" s="1">
        <f>E14</f>
        <v>46156</v>
      </c>
      <c r="F29">
        <v>30</v>
      </c>
      <c r="G29">
        <v>180</v>
      </c>
      <c r="H29">
        <v>120</v>
      </c>
      <c r="I29">
        <v>90</v>
      </c>
      <c r="J29" s="4">
        <v>46738</v>
      </c>
      <c r="K29" s="7" t="s">
        <v>83</v>
      </c>
      <c r="L29" t="s">
        <v>82</v>
      </c>
    </row>
    <row r="30" spans="2:12" ht="17" x14ac:dyDescent="0.2">
      <c r="C30" s="2" t="s">
        <v>88</v>
      </c>
    </row>
    <row r="31" spans="2:12" x14ac:dyDescent="0.2">
      <c r="E31" s="1">
        <f>MAX(E2:E29)</f>
        <v>46394</v>
      </c>
    </row>
    <row r="32" spans="2:12" x14ac:dyDescent="0.2">
      <c r="E32" s="1">
        <f>MIN(E2:E29)</f>
        <v>45622</v>
      </c>
    </row>
    <row r="33" spans="5:5" x14ac:dyDescent="0.2">
      <c r="E33">
        <f>(E31-E32)/30</f>
        <v>25.733333333333334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James</dc:creator>
  <cp:lastModifiedBy>Stewart, James</cp:lastModifiedBy>
  <dcterms:created xsi:type="dcterms:W3CDTF">2025-01-16T13:54:32Z</dcterms:created>
  <dcterms:modified xsi:type="dcterms:W3CDTF">2025-01-17T13:43:34Z</dcterms:modified>
</cp:coreProperties>
</file>